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024" firstSheet="20" activeTab="20"/>
  </bookViews>
  <sheets>
    <sheet name="data" sheetId="1" state="hidden" r:id="rId1"/>
    <sheet name="Sheet1" sheetId="2" state="hidden" r:id="rId2"/>
    <sheet name="Nemgiri" sheetId="12" state="hidden" r:id="rId3"/>
    <sheet name="Aug 21- Aug 25 " sheetId="3" state="hidden" r:id="rId4"/>
    <sheet name="Aug28 -sept1 " sheetId="5" state="hidden" r:id="rId5"/>
    <sheet name="Sept4-Sept8" sheetId="6" state="hidden" r:id="rId6"/>
    <sheet name="Sept11-Sept15" sheetId="9" state="hidden" r:id="rId7"/>
    <sheet name="Sept18-Sept22" sheetId="11" state="hidden" r:id="rId8"/>
    <sheet name="Sept25-Sept29" sheetId="13" state="hidden" r:id="rId9"/>
    <sheet name="Sheet2" sheetId="14" state="hidden" r:id="rId10"/>
    <sheet name="2nd OCT-6th OCT" sheetId="15" state="hidden" r:id="rId11"/>
    <sheet name="9thOCT-13thOCT (2)" sheetId="18" state="hidden" r:id="rId12"/>
    <sheet name="Sheet5" sheetId="17" state="hidden" r:id="rId13"/>
    <sheet name="16th OCT -20th OCT" sheetId="19" state="hidden" r:id="rId14"/>
    <sheet name="23rd OCT -27th OCT (2)" sheetId="20" state="hidden" r:id="rId15"/>
    <sheet name="30 OCT -03 Nov 2023" sheetId="22" state="hidden" r:id="rId16"/>
    <sheet name="04 Dec -08 Dec 2023" sheetId="21" state="hidden" r:id="rId17"/>
    <sheet name="11 Dec -15 Dec 2023 (2)" sheetId="25" state="hidden" r:id="rId18"/>
    <sheet name="18 Dec -22 Dec 2023 " sheetId="26" state="hidden" r:id="rId19"/>
    <sheet name="25 Dec - 29 Dec 2023 " sheetId="27" state="hidden" r:id="rId20"/>
    <sheet name="1Jan- 5 Jan 2024 " sheetId="28" r:id="rId21"/>
    <sheet name="Estimation" sheetId="23" state="hidden" r:id="rId22"/>
    <sheet name="Sheet6" sheetId="24" r:id="rId23"/>
    <sheet name="oct FP" sheetId="16" state="hidden" r:id="rId24"/>
    <sheet name="Sheet4" sheetId="7" state="hidden" r:id="rId25"/>
    <sheet name="Ticketing System FP" sheetId="8" state="hidden" r:id="rId26"/>
    <sheet name="Billing system FP" sheetId="10" state="hidden" r:id="rId27"/>
    <sheet name="Sheet3" sheetId="4" state="hidden" r:id="rId28"/>
  </sheets>
  <definedNames>
    <definedName name="_xlnm._FilterDatabase" localSheetId="12" hidden="1">Sheet5!$B$1:$D$32</definedName>
  </definedNames>
  <calcPr calcId="144525"/>
</workbook>
</file>

<file path=xl/comments1.xml><?xml version="1.0" encoding="utf-8"?>
<comments xmlns="http://schemas.openxmlformats.org/spreadsheetml/2006/main">
  <authors>
    <author>Preeti</author>
  </authors>
  <commentList>
    <comment ref="L12" authorId="0">
      <text>
        <r>
          <rPr>
            <b/>
            <sz val="9"/>
            <rFont val="Times New Roman"/>
            <charset val="134"/>
          </rPr>
          <t>Preeti:</t>
        </r>
        <r>
          <rPr>
            <sz val="9"/>
            <rFont val="Times New Roman"/>
            <charset val="134"/>
          </rPr>
          <t xml:space="preserve">
Po retesting+Test case writing</t>
        </r>
      </text>
    </comment>
    <comment ref="E15" authorId="0">
      <text>
        <r>
          <rPr>
            <b/>
            <sz val="9"/>
            <rFont val="Times New Roman"/>
            <charset val="134"/>
          </rPr>
          <t>Preeti:shifted to vaishnavi</t>
        </r>
      </text>
    </comment>
    <comment ref="E18" authorId="0">
      <text>
        <r>
          <rPr>
            <b/>
            <sz val="9"/>
            <rFont val="Times New Roman"/>
            <charset val="134"/>
          </rPr>
          <t>Preeti:</t>
        </r>
        <r>
          <rPr>
            <sz val="9"/>
            <rFont val="Times New Roman"/>
            <charset val="134"/>
          </rPr>
          <t xml:space="preserve">
Stored procedure dependent</t>
        </r>
      </text>
    </comment>
  </commentList>
</comments>
</file>

<file path=xl/comments2.xml><?xml version="1.0" encoding="utf-8"?>
<comments xmlns="http://schemas.openxmlformats.org/spreadsheetml/2006/main">
  <authors>
    <author>User</author>
  </authors>
  <commentList>
    <comment ref="Y3" authorId="0">
      <text>
        <r>
          <rPr>
            <b/>
            <sz val="9"/>
            <rFont val="Tahoma"/>
            <charset val="1"/>
          </rPr>
          <t>User:</t>
        </r>
        <r>
          <rPr>
            <sz val="9"/>
            <rFont val="Tahoma"/>
            <charset val="1"/>
          </rPr>
          <t xml:space="preserve">
downloadthe template</t>
        </r>
      </text>
    </comment>
    <comment ref="AD3" authorId="0">
      <text>
        <r>
          <rPr>
            <b/>
            <sz val="9"/>
            <rFont val="Tahoma"/>
            <charset val="1"/>
          </rPr>
          <t>User:</t>
        </r>
        <r>
          <rPr>
            <sz val="9"/>
            <rFont val="Tahoma"/>
            <charset val="1"/>
          </rPr>
          <t xml:space="preserve">
Fuel Capacity master - Add/Edit/View
</t>
        </r>
      </text>
    </comment>
    <comment ref="Y4" authorId="0">
      <text>
        <r>
          <rPr>
            <b/>
            <sz val="9"/>
            <rFont val="Tahoma"/>
            <charset val="1"/>
          </rPr>
          <t>User:</t>
        </r>
        <r>
          <rPr>
            <sz val="9"/>
            <rFont val="Tahoma"/>
            <charset val="1"/>
          </rPr>
          <t xml:space="preserve">
Upon upload verify grid table/view is populated with data as per uploaded sheet</t>
        </r>
      </text>
    </comment>
    <comment ref="AD4" authorId="0">
      <text>
        <r>
          <rPr>
            <b/>
            <sz val="9"/>
            <rFont val="Tahoma"/>
            <charset val="134"/>
          </rPr>
          <t>User:</t>
        </r>
        <r>
          <rPr>
            <sz val="9"/>
            <rFont val="Tahoma"/>
            <charset val="134"/>
          </rPr>
          <t xml:space="preserve">
Add, Edit Diesel Consumption report consumption report
Export report, avg consumption</t>
        </r>
      </text>
    </comment>
    <comment ref="Y5" authorId="0">
      <text>
        <r>
          <rPr>
            <b/>
            <sz val="9"/>
            <rFont val="Tahoma"/>
            <charset val="1"/>
          </rPr>
          <t>User:</t>
        </r>
        <r>
          <rPr>
            <sz val="9"/>
            <rFont val="Tahoma"/>
            <charset val="1"/>
          </rPr>
          <t xml:space="preserve">
Upload sheet, verify existing calculaton are populating as per upload sheet ( employee wise target setting)</t>
        </r>
      </text>
    </comment>
    <comment ref="AD5" authorId="0">
      <text>
        <r>
          <rPr>
            <b/>
            <sz val="9"/>
            <rFont val="Tahoma"/>
            <charset val="1"/>
          </rPr>
          <t>User:</t>
        </r>
        <r>
          <rPr>
            <sz val="9"/>
            <rFont val="Tahoma"/>
            <charset val="1"/>
          </rPr>
          <t xml:space="preserve">
Verify the calculation in each report </t>
        </r>
      </text>
    </comment>
    <comment ref="T15" authorId="0">
      <text>
        <r>
          <rPr>
            <b/>
            <sz val="9"/>
            <rFont val="Tahoma"/>
            <charset val="1"/>
          </rPr>
          <t>User:</t>
        </r>
        <r>
          <rPr>
            <sz val="9"/>
            <rFont val="Tahoma"/>
            <charset val="1"/>
          </rPr>
          <t xml:space="preserve">
Sync data with Padm</t>
        </r>
      </text>
    </comment>
    <comment ref="T16" authorId="0">
      <text>
        <r>
          <rPr>
            <sz val="9"/>
            <rFont val="Tahoma"/>
            <charset val="134"/>
          </rPr>
          <t>Connect Us -&gt; Report -&gt; Feedback - Submit
Connect Us -&gt; Report -&gt; Feedback - Export to Excel
2. Sample - User with single branch /many branch
-user with no branch</t>
        </r>
      </text>
    </comment>
  </commentList>
</comments>
</file>

<file path=xl/comments3.xml><?xml version="1.0" encoding="utf-8"?>
<comments xmlns="http://schemas.openxmlformats.org/spreadsheetml/2006/main">
  <authors>
    <author>User</author>
  </authors>
  <commentList>
    <comment ref="G3" authorId="0">
      <text>
        <r>
          <rPr>
            <b/>
            <sz val="9"/>
            <rFont val="Tahoma"/>
            <charset val="1"/>
          </rPr>
          <t>User:</t>
        </r>
        <r>
          <rPr>
            <sz val="9"/>
            <rFont val="Tahoma"/>
            <charset val="1"/>
          </rPr>
          <t xml:space="preserve">
 Check the order at padmn, MY CS( sales incentive) - sales person , branch manager,  CU-Sync , CU-Grid view , Request - , Approval, Reject by branch manager for repair reject, </t>
        </r>
      </text>
    </comment>
    <comment ref="G4" authorId="0">
      <text>
        <r>
          <rPr>
            <b/>
            <sz val="9"/>
            <rFont val="Tahoma"/>
            <charset val="134"/>
          </rPr>
          <t>User:</t>
        </r>
        <r>
          <rPr>
            <sz val="9"/>
            <rFont val="Tahoma"/>
            <charset val="134"/>
          </rPr>
          <t xml:space="preserve">
 notification for 1st day, 2nd day , 3rd day to sales person &amp; branch manager, cluster manager, </t>
        </r>
      </text>
    </comment>
    <comment ref="G5" authorId="0">
      <text>
        <r>
          <rPr>
            <b/>
            <sz val="9"/>
            <rFont val="Tahoma"/>
            <charset val="1"/>
          </rPr>
          <t>User:</t>
        </r>
        <r>
          <rPr>
            <sz val="9"/>
            <rFont val="Tahoma"/>
            <charset val="1"/>
          </rPr>
          <t xml:space="preserve">
 </t>
        </r>
      </text>
    </comment>
  </commentList>
</comments>
</file>

<file path=xl/sharedStrings.xml><?xml version="1.0" encoding="utf-8"?>
<sst xmlns="http://schemas.openxmlformats.org/spreadsheetml/2006/main" count="3937" uniqueCount="1327">
  <si>
    <t>sr</t>
  </si>
  <si>
    <t>ticket_id</t>
  </si>
  <si>
    <t>date</t>
  </si>
  <si>
    <t>user_name</t>
  </si>
  <si>
    <t>task_name</t>
  </si>
  <si>
    <t>total_hours</t>
  </si>
  <si>
    <t>TT14592</t>
  </si>
  <si>
    <t>2023-08-14</t>
  </si>
  <si>
    <t>Priyanka Dupargude</t>
  </si>
  <si>
    <t>Ticketing Kt meeting</t>
  </si>
  <si>
    <t>00:30</t>
  </si>
  <si>
    <t>TT11135</t>
  </si>
  <si>
    <t>Unfix end to end retesting final and sheet updation in ticketing</t>
  </si>
  <si>
    <t>03:30</t>
  </si>
  <si>
    <t>TT4393</t>
  </si>
  <si>
    <t>PO Retesting and test cases updation in ticketing</t>
  </si>
  <si>
    <t>03:00</t>
  </si>
  <si>
    <t>Retesting</t>
  </si>
  <si>
    <t>Genreral discussion and self improvement</t>
  </si>
  <si>
    <t>00:54</t>
  </si>
  <si>
    <t>TT12887</t>
  </si>
  <si>
    <t>2023-08-15</t>
  </si>
  <si>
    <t>Sutvey report analysis</t>
  </si>
  <si>
    <t>02:00</t>
  </si>
  <si>
    <t xml:space="preserve">Final Testing </t>
  </si>
  <si>
    <t>Independence day celebration</t>
  </si>
  <si>
    <t>TT12988</t>
  </si>
  <si>
    <t>Imps payment is active field authority testing and test cases</t>
  </si>
  <si>
    <t>03:50</t>
  </si>
  <si>
    <t>reschedule completely</t>
  </si>
  <si>
    <t>2023-08-16</t>
  </si>
  <si>
    <t>Point understanding KT (survey, bill checking custom export, imps is active field, bill checking ledger balance, type of issue internal communication)</t>
  </si>
  <si>
    <t>02:30</t>
  </si>
  <si>
    <t>TT12487</t>
  </si>
  <si>
    <t>Type of issue test cases and testing</t>
  </si>
  <si>
    <t>04:30</t>
  </si>
  <si>
    <t>TT13216</t>
  </si>
  <si>
    <t>2023-08-17</t>
  </si>
  <si>
    <t>Gift voucher otp testing and test cases</t>
  </si>
  <si>
    <t>Test cases writing</t>
  </si>
  <si>
    <t>TT14040</t>
  </si>
  <si>
    <t>Bill checking updated ledger balance</t>
  </si>
  <si>
    <t>02:33</t>
  </si>
  <si>
    <t>TT12398</t>
  </si>
  <si>
    <t>Bill checking custom export test cases and testing</t>
  </si>
  <si>
    <t>01:30</t>
  </si>
  <si>
    <t>Bill checking custom export retesting</t>
  </si>
  <si>
    <t>00:48</t>
  </si>
  <si>
    <t>reschedulefor testing</t>
  </si>
  <si>
    <t>2023-08-18</t>
  </si>
  <si>
    <t>Gift voucher retesting</t>
  </si>
  <si>
    <t>01:36</t>
  </si>
  <si>
    <t>Bill checking updated ledger balance retesting</t>
  </si>
  <si>
    <t>Type of issue test cases and retesting</t>
  </si>
  <si>
    <t>02:48</t>
  </si>
  <si>
    <t>fun friday</t>
  </si>
  <si>
    <t>01:00</t>
  </si>
  <si>
    <t>Points for next week</t>
  </si>
  <si>
    <t>Estimation</t>
  </si>
  <si>
    <t>Resource</t>
  </si>
  <si>
    <t xml:space="preserve">total </t>
  </si>
  <si>
    <t xml:space="preserve">Retesting </t>
  </si>
  <si>
    <t>Manual Testing</t>
  </si>
  <si>
    <t xml:space="preserve">Ticket No &amp; Description: </t>
  </si>
  <si>
    <t>TT2782</t>
  </si>
  <si>
    <t>TT12694</t>
  </si>
  <si>
    <t>TT14560</t>
  </si>
  <si>
    <t>TT14558</t>
  </si>
  <si>
    <t>TT13557</t>
  </si>
  <si>
    <t>Manali</t>
  </si>
  <si>
    <t>TT12398 - Connect Us Bill checking custom export- test case + execution</t>
  </si>
  <si>
    <t>4 FP( 1 medium+3simple) - 5.5 hr</t>
  </si>
  <si>
    <t>Vaishnavi</t>
  </si>
  <si>
    <t>FP Category</t>
  </si>
  <si>
    <t>#FP</t>
  </si>
  <si>
    <t>Weightage</t>
  </si>
  <si>
    <t>Total # FP</t>
  </si>
  <si>
    <t>TT12815 - Connect Us Bill checking transaction edit url access</t>
  </si>
  <si>
    <t xml:space="preserve">  3 FP(1 medium +2 Simple)</t>
  </si>
  <si>
    <t>Priyanka</t>
  </si>
  <si>
    <t>Simple</t>
  </si>
  <si>
    <t>TT12988 - imps is active field authority</t>
  </si>
  <si>
    <t>Medium</t>
  </si>
  <si>
    <t xml:space="preserve">TT12487 - Type of Issue , Internal communication </t>
  </si>
  <si>
    <t>High</t>
  </si>
  <si>
    <t>TT14064 - IMPS payment download payment list</t>
  </si>
  <si>
    <t>4FP(4 simple)</t>
  </si>
  <si>
    <t>Total Points</t>
  </si>
  <si>
    <t>TT12838-IMPS payment view action( dev suppose to be done at tuesday)</t>
  </si>
  <si>
    <t>5 FP(1 medium+4 simple)- 6.5 hr</t>
  </si>
  <si>
    <t>Hrs</t>
  </si>
  <si>
    <t>TT13216- Gift voucher Testing &amp; retesting</t>
  </si>
  <si>
    <t>6FP(4 Simple +2 medium) - 8 *2</t>
  </si>
  <si>
    <t>Total Efforts</t>
  </si>
  <si>
    <t>Retesting Efforts (20% ofTotal Effort)</t>
  </si>
  <si>
    <t>Manual Testing Effort</t>
  </si>
  <si>
    <t>TT12398 - Connect Us Bill checking custom export-Test Case Writing</t>
  </si>
  <si>
    <t>Test case writing - 1hr</t>
  </si>
  <si>
    <t xml:space="preserve">Mon </t>
  </si>
  <si>
    <t>Automation Testing Effort</t>
  </si>
  <si>
    <t>TT12398 - Connect Us Bill checking custom export-</t>
  </si>
  <si>
    <t>Text Execution - 2.15 hr</t>
  </si>
  <si>
    <t xml:space="preserve">TT12398- - Connect Us Bill checking custom export-Retesting -2 hr . </t>
  </si>
  <si>
    <t>TT12585</t>
  </si>
  <si>
    <r>
      <rPr>
        <sz val="12"/>
        <color theme="1"/>
        <rFont val="Calibri"/>
        <charset val="134"/>
      </rPr>
      <t>stimation for TT14040 ledger balance</t>
    </r>
  </si>
  <si>
    <t>TT12838-IMPS payment view action - Test case writing - 1 hr (Thu)</t>
  </si>
  <si>
    <t>TT12838-IMPS payment view action - Test case execution - 2.50 hr</t>
  </si>
  <si>
    <t xml:space="preserve">TT12838-IMPS payment view action - </t>
  </si>
  <si>
    <r>
      <rPr>
        <sz val="12"/>
        <color theme="1"/>
        <rFont val="Calibri"/>
        <charset val="134"/>
      </rPr>
      <t>Ticket No &amp; Description: TT14040 Ledge balance</t>
    </r>
  </si>
  <si>
    <t>TT12838-IMPS payment view action - Retesting - 2. 3o hr (Fri)</t>
  </si>
  <si>
    <r>
      <rPr>
        <sz val="12"/>
        <color theme="1"/>
        <rFont val="Calibri"/>
        <charset val="134"/>
      </rPr>
      <t>Function Point</t>
    </r>
  </si>
  <si>
    <r>
      <rPr>
        <sz val="12"/>
        <color theme="1"/>
        <rFont val="Calibri"/>
        <charset val="134"/>
      </rPr>
      <t>Category</t>
    </r>
  </si>
  <si>
    <r>
      <rPr>
        <sz val="12"/>
        <color theme="1"/>
        <rFont val="Calibri"/>
        <charset val="134"/>
      </rPr>
      <t>Bill type - add</t>
    </r>
  </si>
  <si>
    <r>
      <rPr>
        <sz val="12"/>
        <color theme="1"/>
        <rFont val="Calibri"/>
        <charset val="134"/>
      </rPr>
      <t>Simple</t>
    </r>
  </si>
  <si>
    <t xml:space="preserve">IMPS download </t>
  </si>
  <si>
    <t xml:space="preserve">Biil chk- imps - download - release payment - serial number - Total payment - Download payment </t>
  </si>
  <si>
    <r>
      <rPr>
        <sz val="12"/>
        <color theme="1"/>
        <rFont val="Calibri"/>
        <charset val="134"/>
      </rPr>
      <t>Bill type - edit</t>
    </r>
  </si>
  <si>
    <t>Add ,edit , view ,download , verify the serial number &amp; Total amount in download file and in view</t>
  </si>
  <si>
    <r>
      <rPr>
        <sz val="12"/>
        <color theme="1"/>
        <rFont val="Calibri"/>
        <charset val="134"/>
      </rPr>
      <t>Bill type - view + grid</t>
    </r>
  </si>
  <si>
    <t xml:space="preserve">Resource </t>
  </si>
  <si>
    <t xml:space="preserve">Total </t>
  </si>
  <si>
    <t>Automation</t>
  </si>
  <si>
    <r>
      <rPr>
        <sz val="12"/>
        <color theme="1"/>
        <rFont val="Calibri"/>
        <charset val="134"/>
      </rPr>
      <t>bill type - history</t>
    </r>
  </si>
  <si>
    <t>TT : UOM - 3 FP( Add, edit, view, delete)</t>
  </si>
  <si>
    <t>4 FP( Add, edit, view)(Simple, Simple, Simple)</t>
  </si>
  <si>
    <t>Poonam Deshmukh</t>
  </si>
  <si>
    <r>
      <rPr>
        <sz val="12"/>
        <color theme="1"/>
        <rFont val="Calibri"/>
        <charset val="134"/>
      </rPr>
      <t>Bill checking Trans - add</t>
    </r>
  </si>
  <si>
    <r>
      <rPr>
        <sz val="12"/>
        <color theme="1"/>
        <rFont val="Calibri"/>
        <charset val="134"/>
      </rPr>
      <t>Medium</t>
    </r>
  </si>
  <si>
    <t>TT : ITEM Type Master( Add , edit, view, Delete)</t>
  </si>
  <si>
    <r>
      <rPr>
        <sz val="12"/>
        <color theme="1"/>
        <rFont val="Calibri"/>
        <charset val="134"/>
      </rPr>
      <t>Bill checking Trans - edit</t>
    </r>
  </si>
  <si>
    <t>TT : Item Category Master (add, Export,  History, view, Edit, Delete, add, view, edit)</t>
  </si>
  <si>
    <t>9FP(9 simple)</t>
  </si>
  <si>
    <r>
      <rPr>
        <sz val="12"/>
        <color theme="1"/>
        <rFont val="Calibri"/>
        <charset val="134"/>
      </rPr>
      <t>Bill checking Trans - payment details</t>
    </r>
  </si>
  <si>
    <r>
      <rPr>
        <sz val="12"/>
        <color theme="1"/>
        <rFont val="Calibri"/>
        <charset val="134"/>
      </rPr>
      <t>High</t>
    </r>
  </si>
  <si>
    <t>TT: Item Master ( Add, edit, view , delete, export)</t>
  </si>
  <si>
    <t>5FP(5Simple)</t>
  </si>
  <si>
    <r>
      <rPr>
        <sz val="12"/>
        <color theme="1"/>
        <rFont val="Calibri"/>
        <charset val="134"/>
      </rPr>
      <t>bill payments - filter</t>
    </r>
  </si>
  <si>
    <r>
      <rPr>
        <sz val="12"/>
        <color theme="1"/>
        <rFont val="Calibri"/>
        <charset val="134"/>
      </rPr>
      <t>bill payments - view</t>
    </r>
  </si>
  <si>
    <r>
      <rPr>
        <sz val="12"/>
        <color theme="1"/>
        <rFont val="Calibri"/>
        <charset val="134"/>
      </rPr>
      <t>bill payment - download txt</t>
    </r>
  </si>
  <si>
    <r>
      <rPr>
        <sz val="12"/>
        <color theme="1"/>
        <rFont val="Calibri"/>
        <charset val="134"/>
      </rPr>
      <t># Simple FP</t>
    </r>
  </si>
  <si>
    <r>
      <rPr>
        <sz val="12"/>
        <color theme="1"/>
        <rFont val="Calibri"/>
        <charset val="134"/>
      </rPr>
      <t># Medium FP</t>
    </r>
  </si>
  <si>
    <r>
      <rPr>
        <sz val="12"/>
        <color theme="1"/>
        <rFont val="Calibri"/>
        <charset val="134"/>
      </rPr>
      <t># High FP</t>
    </r>
  </si>
  <si>
    <r>
      <rPr>
        <sz val="12"/>
        <color theme="1"/>
        <rFont val="Calibri"/>
        <charset val="134"/>
      </rPr>
      <t>Ticket No &amp; Description:</t>
    </r>
  </si>
  <si>
    <r>
      <rPr>
        <sz val="12"/>
        <color theme="1"/>
        <rFont val="Calibri"/>
        <charset val="134"/>
      </rPr>
      <t>TT14040</t>
    </r>
  </si>
  <si>
    <r>
      <rPr>
        <sz val="12"/>
        <color theme="1"/>
        <rFont val="Calibri"/>
        <charset val="134"/>
      </rPr>
      <t>FP Category</t>
    </r>
  </si>
  <si>
    <r>
      <rPr>
        <sz val="12"/>
        <color theme="1"/>
        <rFont val="Calibri"/>
        <charset val="134"/>
      </rPr>
      <t>#FP</t>
    </r>
  </si>
  <si>
    <r>
      <rPr>
        <sz val="12"/>
        <color theme="1"/>
        <rFont val="Calibri"/>
        <charset val="134"/>
      </rPr>
      <t>Weightage</t>
    </r>
  </si>
  <si>
    <r>
      <rPr>
        <sz val="12"/>
        <color theme="1"/>
        <rFont val="Calibri"/>
        <charset val="134"/>
      </rPr>
      <t>Total # FP</t>
    </r>
  </si>
  <si>
    <r>
      <rPr>
        <sz val="12"/>
        <color theme="1"/>
        <rFont val="Calibri"/>
        <charset val="134"/>
      </rPr>
      <t>Total Points</t>
    </r>
  </si>
  <si>
    <r>
      <rPr>
        <sz val="12"/>
        <color theme="1"/>
        <rFont val="Calibri"/>
        <charset val="134"/>
      </rPr>
      <t>Hrs</t>
    </r>
  </si>
  <si>
    <r>
      <rPr>
        <sz val="12"/>
        <color theme="1"/>
        <rFont val="Calibri"/>
        <charset val="134"/>
      </rPr>
      <t>Total Efforts</t>
    </r>
  </si>
  <si>
    <r>
      <rPr>
        <sz val="12"/>
        <color theme="1"/>
        <rFont val="Calibri"/>
        <charset val="134"/>
      </rPr>
      <t>Retesting Efforts (20% ofTotal Effort)</t>
    </r>
  </si>
  <si>
    <r>
      <rPr>
        <sz val="12"/>
        <color theme="1"/>
        <rFont val="Calibri"/>
        <charset val="134"/>
      </rPr>
      <t>Manual Testing Effort</t>
    </r>
  </si>
  <si>
    <r>
      <rPr>
        <sz val="12"/>
        <color theme="1"/>
        <rFont val="Calibri"/>
        <charset val="134"/>
      </rPr>
      <t>Automation Testing Effort</t>
    </r>
  </si>
  <si>
    <t>Testing estimation</t>
  </si>
  <si>
    <t xml:space="preserve">Function point </t>
  </si>
  <si>
    <t>Total hr</t>
  </si>
  <si>
    <t>Retesting = Total hr *20/100</t>
  </si>
  <si>
    <t>Manual Testing = Total hr *32/100</t>
  </si>
  <si>
    <t>Automation = Total Hr*48/100</t>
  </si>
  <si>
    <t>Retesting in minutes</t>
  </si>
  <si>
    <t>manual testing in minutes</t>
  </si>
  <si>
    <t>Donor master - Grid View</t>
  </si>
  <si>
    <t>simple</t>
  </si>
  <si>
    <t>Donor master - export</t>
  </si>
  <si>
    <t>Donor master - View</t>
  </si>
  <si>
    <t>Donor master - edit</t>
  </si>
  <si>
    <t>Visitor master -Export</t>
  </si>
  <si>
    <t>Visitor master -add</t>
  </si>
  <si>
    <t>Visitor master -view</t>
  </si>
  <si>
    <t>Visitor master -edit</t>
  </si>
  <si>
    <t>Family Master - Grid View</t>
  </si>
  <si>
    <t>Family Master - export</t>
  </si>
  <si>
    <t>Occupation master -Grid view</t>
  </si>
  <si>
    <t>Occupation master -export</t>
  </si>
  <si>
    <t>Occupation master -add</t>
  </si>
  <si>
    <t>Occupation master -view</t>
  </si>
  <si>
    <t>Occupation master -edit</t>
  </si>
  <si>
    <t>Relation master - Grid view</t>
  </si>
  <si>
    <t>Relation master - export</t>
  </si>
  <si>
    <t>Relation master - add</t>
  </si>
  <si>
    <t>Relation master - view</t>
  </si>
  <si>
    <t>Relation master - edit</t>
  </si>
  <si>
    <t>Country master - Grid View</t>
  </si>
  <si>
    <t>Country master - export</t>
  </si>
  <si>
    <t>Country master - add</t>
  </si>
  <si>
    <t>Country master - view</t>
  </si>
  <si>
    <t>Country master - edit</t>
  </si>
  <si>
    <t>State master - Grid view</t>
  </si>
  <si>
    <t>State master - Add</t>
  </si>
  <si>
    <t>State master - Edit</t>
  </si>
  <si>
    <t>State master - View</t>
  </si>
  <si>
    <t>District master - Grid View</t>
  </si>
  <si>
    <t>District master -add</t>
  </si>
  <si>
    <t>District master - View</t>
  </si>
  <si>
    <t>District master - Edit</t>
  </si>
  <si>
    <t>City master - Grid View</t>
  </si>
  <si>
    <t>City master - Grid Export</t>
  </si>
  <si>
    <t>City master - Grid add</t>
  </si>
  <si>
    <t>City master - Grid Edit</t>
  </si>
  <si>
    <t>Donation Type master - Grid view</t>
  </si>
  <si>
    <t>Donation Type master - Export</t>
  </si>
  <si>
    <t>Donation Type master - add</t>
  </si>
  <si>
    <t>Donation Type master - edit</t>
  </si>
  <si>
    <t>Donations</t>
  </si>
  <si>
    <t>Entry registration - Gate Add</t>
  </si>
  <si>
    <t>Entry registration - Mandir, Add</t>
  </si>
  <si>
    <t>Yearly donation, Add</t>
  </si>
  <si>
    <t>Yearly Donation for food, Add</t>
  </si>
  <si>
    <t>Visitors report - web, Filter</t>
  </si>
  <si>
    <t>Visitors report - web, add</t>
  </si>
  <si>
    <t>Visitors report - web, export</t>
  </si>
  <si>
    <t>Visitors report - app, Filter</t>
  </si>
  <si>
    <t>Visitors report - app, export</t>
  </si>
  <si>
    <t>Donations report - web - Filter</t>
  </si>
  <si>
    <t>Donations report - web: View</t>
  </si>
  <si>
    <t>Donations report - web : Export</t>
  </si>
  <si>
    <t>Donations report - app - Filter</t>
  </si>
  <si>
    <t>Donations report - app -View</t>
  </si>
  <si>
    <t>Donations report - app -export</t>
  </si>
  <si>
    <t>Yearly donations - web -Filter</t>
  </si>
  <si>
    <t>Yearly donations - web -view</t>
  </si>
  <si>
    <t>Yearly donations - web -export</t>
  </si>
  <si>
    <t>Yearly donations - app -Filter</t>
  </si>
  <si>
    <t>Yearly donations - app -view</t>
  </si>
  <si>
    <t>Yearly donations - app -export</t>
  </si>
  <si>
    <t>Top 10 donors report - web - Filter</t>
  </si>
  <si>
    <t>Top 10 donors report - web - View</t>
  </si>
  <si>
    <t>Top 10 donors report - web - export</t>
  </si>
  <si>
    <t>Location master - edit</t>
  </si>
  <si>
    <t>Location master - Grid View</t>
  </si>
  <si>
    <t>Location master - Export</t>
  </si>
  <si>
    <t>Location master - add</t>
  </si>
  <si>
    <t>Room Master - Grid View</t>
  </si>
  <si>
    <t>Room Master - Export</t>
  </si>
  <si>
    <t>Room Master - add</t>
  </si>
  <si>
    <t>Room Master - edit</t>
  </si>
  <si>
    <t>Room registration Add</t>
  </si>
  <si>
    <t>Room cancelation - Grid View</t>
  </si>
  <si>
    <t>Room cancelation - Edit</t>
  </si>
  <si>
    <t>Room cancelation - add</t>
  </si>
  <si>
    <t>Check in</t>
  </si>
  <si>
    <t>Check out</t>
  </si>
  <si>
    <t>Accommodation report - web - Filter</t>
  </si>
  <si>
    <t>Accommodation report - web - View</t>
  </si>
  <si>
    <t>Accommodation report - web - Export</t>
  </si>
  <si>
    <t>Accommodation report - app - Filter</t>
  </si>
  <si>
    <t>Accommodation report - app - View</t>
  </si>
  <si>
    <t>Accommodation report - app - Export</t>
  </si>
  <si>
    <t>Availability/ occupied report - web - Filter</t>
  </si>
  <si>
    <t>Availability/ occupied report - web - View</t>
  </si>
  <si>
    <t>Availability/ occupied report - web - Export</t>
  </si>
  <si>
    <t>Availability/ occupied report - app- Filter</t>
  </si>
  <si>
    <t>Availability/ occupied report - app- View</t>
  </si>
  <si>
    <t>Availability/ occupied report - app- Export</t>
  </si>
  <si>
    <t>Notifications</t>
  </si>
  <si>
    <t>Resource Name</t>
  </si>
  <si>
    <t>Ticket No</t>
  </si>
  <si>
    <t>Task</t>
  </si>
  <si>
    <t>Amreen</t>
  </si>
  <si>
    <t>Sat(Test Case Writing)</t>
  </si>
  <si>
    <t>Mon( Test case writing)</t>
  </si>
  <si>
    <t>Tue ( E2 E -Testing)</t>
  </si>
  <si>
    <t>Wed(Scripting)+ retesting</t>
  </si>
  <si>
    <t xml:space="preserve">Thu </t>
  </si>
  <si>
    <t>Fri- Restesting + scripting</t>
  </si>
  <si>
    <t>Sat</t>
  </si>
  <si>
    <t>Mon ( Retesting</t>
  </si>
  <si>
    <t>Bill Transaction - Payment History</t>
  </si>
  <si>
    <t>Bill Transaction -  Payment Details -Grid View</t>
  </si>
  <si>
    <t>Add bill and check whether it is being  displayed at assign to person login.
Check actions being displayed at assign to person login.verify the payment date.
Veiw the data and get the status</t>
  </si>
  <si>
    <t>To change the status of bill from payment details page to RELEASE. and check after applying the filter data is being displayed or not, view its details, download csv file and upload the transaction file. After uploading check lthe status Paid/confirmation is pending is being displayed.</t>
  </si>
  <si>
    <t>To verify what fields are being displayed under edit as per the documnet. and after edit whether the data is being saved or not</t>
  </si>
  <si>
    <t>Bill approval : to approve bills on all the levels, after being approved by all levels, check what actions are being displayed at assigned to login, payment cycle
Bill approval : to reject bills on a the level, after being rejected check what actions are being displayed at assigned to login, check whether the bill is being dipslayed back to bill creator login.</t>
  </si>
  <si>
    <t xml:space="preserve">Bill Transaction - Update Payment Details </t>
  </si>
  <si>
    <t>Bill Transaction -  Assign Person -View</t>
  </si>
  <si>
    <t>Bill Transaction -  Payment Details (Edit)</t>
  </si>
  <si>
    <t>Bill Transaction - Cancel</t>
  </si>
  <si>
    <t>Bill payment- Filter</t>
  </si>
  <si>
    <t xml:space="preserve">Bill payment- View </t>
  </si>
  <si>
    <t>Bill payment- Download CSV</t>
  </si>
  <si>
    <t>Bill payment- Upload CSV</t>
  </si>
  <si>
    <t>Mon( Test case writing + TC Execution)</t>
  </si>
  <si>
    <t>Tue ( E2E -Testing)</t>
  </si>
  <si>
    <t>Vendor Master - View</t>
  </si>
  <si>
    <t>Bill Type Master - Add ( TC writing)</t>
  </si>
  <si>
    <t>Payment Template Master - Add</t>
  </si>
  <si>
    <t>Vendor Master (View, Bulk upload)</t>
  </si>
  <si>
    <t>Bill Type Master - Edit , View</t>
  </si>
  <si>
    <t xml:space="preserve">Contigency plan </t>
  </si>
  <si>
    <t>Vendor Master - Bulk upload</t>
  </si>
  <si>
    <t>Bill Type Master - Edit ( TC Writing)</t>
  </si>
  <si>
    <t>Payment Template Master - Edit</t>
  </si>
  <si>
    <t>Payment Template Master - Add, Edit , View</t>
  </si>
  <si>
    <t xml:space="preserve">KT on Bill Type Master from Amreen </t>
  </si>
  <si>
    <t>Bill Type Master - View (Tc writing)</t>
  </si>
  <si>
    <t>Payment Template Master - View</t>
  </si>
  <si>
    <t>Bill Type Master - Add</t>
  </si>
  <si>
    <t>Bill Type Master - Add ( TC Execution)</t>
  </si>
  <si>
    <t>Vendor master scripting</t>
  </si>
  <si>
    <t>Bill Type Master - Edit( TC execution)</t>
  </si>
  <si>
    <t xml:space="preserve">Add ,edit </t>
  </si>
  <si>
    <t>Bill Type Master - View (Tc Execution)</t>
  </si>
  <si>
    <t>Vendor Master - Add ( TC Execution)</t>
  </si>
  <si>
    <t>Vendor Master - Edit ( Tc Exdecution)</t>
  </si>
  <si>
    <t>Vendor Master - View ( TC Execution)</t>
  </si>
  <si>
    <t>Vendor Master - Bulk upload ( TC Execution)</t>
  </si>
  <si>
    <t>Disha Jadhav</t>
  </si>
  <si>
    <t>TT11868 - Generic</t>
  </si>
  <si>
    <t>General Discussion- 30 Min</t>
  </si>
  <si>
    <t>Aop test execution - 2:00</t>
  </si>
  <si>
    <t>AOP Test Execution - 7:00 hr</t>
  </si>
  <si>
    <t>General Discussion - 00:30 hr</t>
  </si>
  <si>
    <t>General Discussion 00:30</t>
  </si>
  <si>
    <t>TT2782- AOP</t>
  </si>
  <si>
    <t>KT on Ticketing App from Manali - 30 min</t>
  </si>
  <si>
    <t>Debtor Retesting - 6:00</t>
  </si>
  <si>
    <t>AOP Retesting - 3:00</t>
  </si>
  <si>
    <t>Fun Friday - 1 Hr</t>
  </si>
  <si>
    <t xml:space="preserve">TT </t>
  </si>
  <si>
    <t>KT from BA ( Regularization &amp; AOP) - 60 min</t>
  </si>
  <si>
    <t>Time Regularization - Test case writing -2:30 hr</t>
  </si>
  <si>
    <t>Scheduling task - 0:30</t>
  </si>
  <si>
    <t>TT12694- Regularization</t>
  </si>
  <si>
    <t>AOP Test case writing - 3:30 hr</t>
  </si>
  <si>
    <t>Regularization Test Execution - 2:00</t>
  </si>
  <si>
    <t>Regularization Test Execution - 6:00</t>
  </si>
  <si>
    <t>Edit URL -1:30 hr</t>
  </si>
  <si>
    <t xml:space="preserve">AOP Test Execution - 1:00 </t>
  </si>
  <si>
    <t>Survey report analysis</t>
  </si>
  <si>
    <t>General discussion</t>
  </si>
  <si>
    <t>Connect Us Bill checking transaction edit url access testing</t>
  </si>
  <si>
    <t>Gift voucher otp  test cases writing</t>
  </si>
  <si>
    <t>Imps payment is active field authority testing and test cases.</t>
  </si>
  <si>
    <t>Ticketing kt from manali</t>
  </si>
  <si>
    <t>PO Retesting :- po import, labelling import, and po report.</t>
  </si>
  <si>
    <t>Type of issue test cases and testing.</t>
  </si>
  <si>
    <t>Type of issue test cases and retesting.</t>
  </si>
  <si>
    <t>Gift voucher testing.</t>
  </si>
  <si>
    <t>PO Retesting :- po import, labelling import, and po report</t>
  </si>
  <si>
    <t>Connect Us Bill checking transaction edit url access retsting</t>
  </si>
  <si>
    <t>Bill checking updated ledger balance test cases writing</t>
  </si>
  <si>
    <t>upload test cases updation in ticketing</t>
  </si>
  <si>
    <t>Bill checking updated ledger balance testing.</t>
  </si>
  <si>
    <t>Vaishnavi Khandawe</t>
  </si>
  <si>
    <t>General Discussion</t>
  </si>
  <si>
    <t xml:space="preserve">Genaral Discussion </t>
  </si>
  <si>
    <t>TT12398 - Connect Us Bill checking custom export-Text execution</t>
  </si>
  <si>
    <t>E-gold web +App End to End Retesting</t>
  </si>
  <si>
    <t>Connect Us Bill checking custom export-Retesting</t>
  </si>
  <si>
    <t>TT12838-IMPS payment view action - Test case writing</t>
  </si>
  <si>
    <t>KT  for Mobile App Ticketing System</t>
  </si>
  <si>
    <t>TT12838-IMPS payment view action - Test case execution</t>
  </si>
  <si>
    <t>TT12838-IMPS payment view action - Retesting</t>
  </si>
  <si>
    <t>E-gold web +App Retesting End to End Retesting</t>
  </si>
  <si>
    <t>TT12838-IMPS payment view action Document Study and KT</t>
  </si>
  <si>
    <t>Imps Bill Checking custom export  and E gold Test cases upload in Test Case Module</t>
  </si>
  <si>
    <t xml:space="preserve">KT from BA </t>
  </si>
  <si>
    <t>Preeti Bokade</t>
  </si>
  <si>
    <t xml:space="preserve">Test case Module testing </t>
  </si>
  <si>
    <t>TT12072</t>
  </si>
  <si>
    <t>Egold testing</t>
  </si>
  <si>
    <t>Mon-8/28/2023</t>
  </si>
  <si>
    <t>Time</t>
  </si>
  <si>
    <t>Tue -8/29/2023</t>
  </si>
  <si>
    <t>Wed- 8/30/2023</t>
  </si>
  <si>
    <t>Thu-8/31/2023</t>
  </si>
  <si>
    <t>Fri-9/1/2023</t>
  </si>
  <si>
    <t xml:space="preserve">TT6476 - Customer order analysis - Retesting </t>
  </si>
  <si>
    <t xml:space="preserve">12815 - Test case writing and testing </t>
  </si>
  <si>
    <t xml:space="preserve">Leave </t>
  </si>
  <si>
    <t>12815-Connect us edit url -resting</t>
  </si>
  <si>
    <t>TT6476 - Customer order analysis</t>
  </si>
  <si>
    <t xml:space="preserve">13216-Gift voucher Testing </t>
  </si>
  <si>
    <t>13216-Gift voucher retesting</t>
  </si>
  <si>
    <t xml:space="preserve">13216- Gift voucher Resting </t>
  </si>
  <si>
    <t xml:space="preserve">Fun friday </t>
  </si>
  <si>
    <t>TT13216-Gift voucher Testing</t>
  </si>
  <si>
    <t>Half day leave</t>
  </si>
  <si>
    <t xml:space="preserve">Scheduling </t>
  </si>
  <si>
    <t>TT4393 - PO</t>
  </si>
  <si>
    <t>PO- Retesting &amp; updating the test cases</t>
  </si>
  <si>
    <t>KT on live points</t>
  </si>
  <si>
    <t>TT12072: Egold</t>
  </si>
  <si>
    <t xml:space="preserve">Egold - E2E Retesting </t>
  </si>
  <si>
    <t xml:space="preserve">Egold-Retesting </t>
  </si>
  <si>
    <t>TT14064-IMPS payment Automation</t>
  </si>
  <si>
    <t>TT14064-IMPS payment test case writing &amp; execution</t>
  </si>
  <si>
    <t>TT14064 - IMPS payment download payment list - Retesting</t>
  </si>
  <si>
    <t>TT12072-Test case uploading at system</t>
  </si>
  <si>
    <t>KT from BA</t>
  </si>
  <si>
    <t>Leave</t>
  </si>
  <si>
    <t>TT12467 - Po Process</t>
  </si>
  <si>
    <t xml:space="preserve">TT14198 - Bill Transaction Manual Testing </t>
  </si>
  <si>
    <t>Item Category Master - test Execution</t>
  </si>
  <si>
    <t>TT14198-Bill Transaction</t>
  </si>
  <si>
    <t>ITEM Type master - Test Case Writing</t>
  </si>
  <si>
    <t>ITEM Type Master- TC writing</t>
  </si>
  <si>
    <t>14198-Bill Transaction Retesting</t>
  </si>
  <si>
    <t>ITEM Type master - Test execution</t>
  </si>
  <si>
    <t>ITEM Type Master- TC Execution</t>
  </si>
  <si>
    <t>Item Category Master- Test Case Writing</t>
  </si>
  <si>
    <t>UOM master - Tc Writing</t>
  </si>
  <si>
    <t>UOM master - Tc execution</t>
  </si>
  <si>
    <t xml:space="preserve">Item master - TC writing &amp; uploading </t>
  </si>
  <si>
    <t>Aamreen</t>
  </si>
  <si>
    <t xml:space="preserve">TT14198- Bill Transaction Module </t>
  </si>
  <si>
    <t>TT4751-Auto Assign-Test case Writing</t>
  </si>
  <si>
    <t>TT4751</t>
  </si>
  <si>
    <t>TT4751-Auto Assign -manual Testing</t>
  </si>
  <si>
    <t>TT4751-Auto Assign-manual Testing</t>
  </si>
  <si>
    <t>TT47512-Auto Assign-retesting</t>
  </si>
  <si>
    <t>Early out</t>
  </si>
  <si>
    <t xml:space="preserve">14198- Bill Transaction </t>
  </si>
  <si>
    <t>Disha</t>
  </si>
  <si>
    <t>TT12694-Regularization</t>
  </si>
  <si>
    <t>TT12694-Regularization - Task Regularization TC writing - 3:00</t>
  </si>
  <si>
    <t>TT2782- AOP retesting</t>
  </si>
  <si>
    <t>5:00:00 AM, 2:00 AM</t>
  </si>
  <si>
    <t>TT12694-Regularization - Time Regularization Testing - 4:00</t>
  </si>
  <si>
    <t>TT12694-Regularization -Task Regularization execution</t>
  </si>
  <si>
    <t>TT9346</t>
  </si>
  <si>
    <r>
      <rPr>
        <strike/>
        <sz val="12"/>
        <color theme="1"/>
        <rFont val="Calibri"/>
        <charset val="134"/>
        <scheme val="minor"/>
      </rPr>
      <t xml:space="preserve">Debtor -Retesting
</t>
    </r>
    <r>
      <rPr>
        <sz val="12"/>
        <color theme="1"/>
        <rFont val="Calibri"/>
        <charset val="134"/>
        <scheme val="minor"/>
      </rPr>
      <t>TT12694-Regularization - Task Regularization TC writing - 3:00</t>
    </r>
  </si>
  <si>
    <r>
      <rPr>
        <strike/>
        <sz val="12"/>
        <color theme="1"/>
        <rFont val="Calibri"/>
        <charset val="134"/>
        <scheme val="minor"/>
      </rPr>
      <t>1:00:00 AM</t>
    </r>
    <r>
      <rPr>
        <sz val="12"/>
        <color theme="1"/>
        <rFont val="Calibri"/>
        <charset val="134"/>
        <scheme val="minor"/>
      </rPr>
      <t xml:space="preserve">
3:00</t>
    </r>
  </si>
  <si>
    <t>TT9346-Debtor -Retesting</t>
  </si>
  <si>
    <t>TT12694-Regularization -Time Regularization execution</t>
  </si>
  <si>
    <t>TT3972</t>
  </si>
  <si>
    <t xml:space="preserve">Petty Cash -Retesting </t>
  </si>
  <si>
    <t>TT12694- Regularization Retesting</t>
  </si>
  <si>
    <t>TT4393-PO review Test result</t>
  </si>
  <si>
    <t>TT11868- Generic ticket for Preeti</t>
  </si>
  <si>
    <t>Scheduling for poonam Deshmukh</t>
  </si>
  <si>
    <t>TT12815-</t>
  </si>
  <si>
    <t>TT12838-Test case review &amp; Test result review</t>
  </si>
  <si>
    <t>TT-12694- Test case review</t>
  </si>
  <si>
    <t>Reusable Test cases Sheet in Excel</t>
  </si>
  <si>
    <t>Meeting with Gaurav sir</t>
  </si>
  <si>
    <t>TT12072- Egold Support</t>
  </si>
  <si>
    <t>TT14198 - Test Result review</t>
  </si>
  <si>
    <t>Mon-9/04/2023</t>
  </si>
  <si>
    <t>Tue-9/05/2023</t>
  </si>
  <si>
    <t>Wed-9/06/2023</t>
  </si>
  <si>
    <t>Thur-9/07/2023</t>
  </si>
  <si>
    <t>Fri-9/08/2023</t>
  </si>
  <si>
    <t>GTS - 1st half</t>
  </si>
  <si>
    <t>TT15429: Ticketing Revamp testing(Customer master, QueryType Master, Query Master, Dynamic form Master, create ticket, Customer mapping)</t>
  </si>
  <si>
    <t>GTS-Retesting</t>
  </si>
  <si>
    <t xml:space="preserve">TT15429: My Ticket -Retesting-Customer View </t>
  </si>
  <si>
    <t xml:space="preserve">Fun Friday </t>
  </si>
  <si>
    <t xml:space="preserve">Type of issue- Retesting </t>
  </si>
  <si>
    <t>Customer Order analysis</t>
  </si>
  <si>
    <t>TT15429- Ticketing system revamp</t>
  </si>
  <si>
    <t>Survey</t>
  </si>
  <si>
    <t>TT15429: Ticketing Revamp testing(Customer master, QueryType Master, Query Master, Dynamic form Master, create ticket, Customer mapping) -Retesting</t>
  </si>
  <si>
    <t>TT12887- survey</t>
  </si>
  <si>
    <t xml:space="preserve">TT15429: My Tickets -retesting </t>
  </si>
  <si>
    <t>TT12565 - KT From BA</t>
  </si>
  <si>
    <t>TT12072- Egold Testing</t>
  </si>
  <si>
    <t>TT12838-</t>
  </si>
  <si>
    <t>TT12285- KT from BA</t>
  </si>
  <si>
    <t>TT3711-Ticketing App Testing</t>
  </si>
  <si>
    <t>TT12565- TT12565 - device metre reading point KT</t>
  </si>
  <si>
    <t>TT12565 - Go through the design document</t>
  </si>
  <si>
    <t xml:space="preserve"> TT12285- branch feedback report - point explanation</t>
  </si>
  <si>
    <t>TT12285- Go through the design document</t>
  </si>
  <si>
    <t>TT3711- Mobile TicketingApp</t>
  </si>
  <si>
    <t>TT3711 - KT from BA</t>
  </si>
  <si>
    <t>TT3711 -Explore &amp; WriteTest scenarios</t>
  </si>
  <si>
    <t>TT15429</t>
  </si>
  <si>
    <t xml:space="preserve">TT15429 - Test case Module testing </t>
  </si>
  <si>
    <t>TT15429 - Ticketing ( user master, state master, country master , city master, department master, role master) writing scenario &amp; execute</t>
  </si>
  <si>
    <t xml:space="preserve">TT15429 - Test case Module Retesting </t>
  </si>
  <si>
    <t>TT15429-Ticketing ( user master, state master, country master , city master, department master, role master) -reTest</t>
  </si>
  <si>
    <t>TT15429 - Notification scenario writing</t>
  </si>
  <si>
    <t>TT15429 - Notification execution</t>
  </si>
  <si>
    <t>TT15425- Bill Checking, Bill Payments</t>
  </si>
  <si>
    <t>TT15425-Test case modification for Bill checking (Excluding Masters)</t>
  </si>
  <si>
    <t>TT15425-Test execution of Bill Transaction (Add, Edit, View)+Approval</t>
  </si>
  <si>
    <t>TT15425-Bill payment Execution</t>
  </si>
  <si>
    <t>TT15425-Retesting of Bill Transaction (Add, Edit, View)+Approval</t>
  </si>
  <si>
    <t>TT15425- Bill Transaction all actions</t>
  </si>
  <si>
    <t>TT15425-Bill Transaction -Retesting</t>
  </si>
  <si>
    <t>Petty Cash</t>
  </si>
  <si>
    <t>TT12694-Time Regularization - Retesting</t>
  </si>
  <si>
    <t>TT15425-Vendor Master Retesting</t>
  </si>
  <si>
    <t>Dettor Retesting</t>
  </si>
  <si>
    <t>AOP -Retesting</t>
  </si>
  <si>
    <t>TT15425- PaymentTemplate Retesting</t>
  </si>
  <si>
    <t>AOP - Retesting</t>
  </si>
  <si>
    <t>TT15425-Write Bill Type master Test cases</t>
  </si>
  <si>
    <t xml:space="preserve">TT15425-Execute Bill type test cases </t>
  </si>
  <si>
    <t xml:space="preserve">TT15425-Retesting Bill type </t>
  </si>
  <si>
    <t xml:space="preserve">TT15425-Modification of vendor master ( add/edit/view/ Bulk upload )+ payment template(add /edit/view) test cases </t>
  </si>
  <si>
    <t xml:space="preserve">TT15425-Execute  vendor master ( add/edit/view/ Bulk upload ) test cases </t>
  </si>
  <si>
    <t>TT15425-Execute Payment Template Test cases</t>
  </si>
  <si>
    <t xml:space="preserve">TT15425-Bill Transaction add  </t>
  </si>
  <si>
    <t>TT15425-Bill Transaction -Retesting (masters, Bill Type, payment template master)</t>
  </si>
  <si>
    <t>Preeti</t>
  </si>
  <si>
    <t>TT15429-Ticketing system Revamp</t>
  </si>
  <si>
    <t>General discussion with Gaurav Sir</t>
  </si>
  <si>
    <t xml:space="preserve">TT15429-Ticketing system Revamp:Create scenario
(Customer master, QueryType Master, Query Master, Dynamic form Master, create ticket, Customer mapping)
</t>
  </si>
  <si>
    <t>TT15429-Ticketing system Revamp:Create scenario 
My Tickets</t>
  </si>
  <si>
    <t>TT15429- My Tickets testing</t>
  </si>
  <si>
    <t>TT15429-Ticketing retesting ( Dashboard/Reports)</t>
  </si>
  <si>
    <t>TT12694-Time Regularization-reviewTest Result</t>
  </si>
  <si>
    <t>TT15425-Review Test progress</t>
  </si>
  <si>
    <t>Scheduling Meeting</t>
  </si>
  <si>
    <t>Early Out</t>
  </si>
  <si>
    <t>TT2782-Review AOP Progress</t>
  </si>
  <si>
    <t>TT13216 -Review Test result</t>
  </si>
  <si>
    <t>Mon-09-11-2023</t>
  </si>
  <si>
    <t>Hours</t>
  </si>
  <si>
    <t>Tue-9/12/2023</t>
  </si>
  <si>
    <t>Wed-9/13/2023</t>
  </si>
  <si>
    <t>Hour</t>
  </si>
  <si>
    <t>Thur-9/14/2023</t>
  </si>
  <si>
    <t>Fri-9/15/2023</t>
  </si>
  <si>
    <t>TT12839</t>
  </si>
  <si>
    <t>TT3711</t>
  </si>
  <si>
    <t>TT12839-Document Understanding Bill checking internal audit</t>
  </si>
  <si>
    <t>TT12839 -Testing Internal audit report</t>
  </si>
  <si>
    <t>TT12839: Retesting Internal audit remark</t>
  </si>
  <si>
    <t>TT12565-Testing electricity report</t>
  </si>
  <si>
    <t>TT12565</t>
  </si>
  <si>
    <t>TT3711- Ticket App testing</t>
  </si>
  <si>
    <t>TT12285- Go through the design document branch feedback</t>
  </si>
  <si>
    <t>TT12565-Electricity test case writing</t>
  </si>
  <si>
    <t>04:00</t>
  </si>
  <si>
    <t>TT12285</t>
  </si>
  <si>
    <t>TT12839-Test case writing Internal audit report</t>
  </si>
  <si>
    <t>TT12285 - Scenarios listing</t>
  </si>
  <si>
    <t>00:15</t>
  </si>
  <si>
    <t>TT12565-Retesting Electricity Report(Branch master site off master and device meter)</t>
  </si>
  <si>
    <t>TT12565 -Retesting Electricity report(consumption report)</t>
  </si>
  <si>
    <t>TT15429 - Ticket Revamp</t>
  </si>
  <si>
    <t>KT from BA about VMS</t>
  </si>
  <si>
    <t>TT15511-Retesting</t>
  </si>
  <si>
    <t>TT15425-Create Ticket -Customer view - B2C</t>
  </si>
  <si>
    <t>TT 15511- VMS</t>
  </si>
  <si>
    <t xml:space="preserve">TT15511-Test case writing </t>
  </si>
  <si>
    <t>TT15511-Final Testing</t>
  </si>
  <si>
    <t>TT12815-Retesting</t>
  </si>
  <si>
    <t>TT15511-Test execution</t>
  </si>
  <si>
    <t>TT12815-Test execution</t>
  </si>
  <si>
    <t>TT15429-My Ticket -Customer view - B2C</t>
  </si>
  <si>
    <t>TT15429-Sanity testing (My tickets, Create Ticket)</t>
  </si>
  <si>
    <t>TT 12815-Go through the design document</t>
  </si>
  <si>
    <t>TT12815-Test case writing</t>
  </si>
  <si>
    <t>KT from Amreen about how to use framework</t>
  </si>
  <si>
    <t>TT12694 - Time Regularization</t>
  </si>
  <si>
    <t>Petty cash/Dettor  retesting</t>
  </si>
  <si>
    <t>TT14560 - Retesting</t>
  </si>
  <si>
    <t>TT14560 - Test case writing</t>
  </si>
  <si>
    <t>Vendor master/Payment Template Master  - Scripting modification</t>
  </si>
  <si>
    <t>TT14558-Test execution</t>
  </si>
  <si>
    <t>TT15425- Bill Transaction - - Vendor master /Bill Type /Payment Template /Retesting</t>
  </si>
  <si>
    <t>TT15425</t>
  </si>
  <si>
    <t>TT14560 - Test Execution</t>
  </si>
  <si>
    <t>TT15425-Vendor master, Bulk upload/payment template Retesting</t>
  </si>
  <si>
    <t>TT14558-Retesting</t>
  </si>
  <si>
    <t>TT15425 - Bill type Test case writing</t>
  </si>
  <si>
    <t>TT15425-Bill Type Execution</t>
  </si>
  <si>
    <t>TT14558-Go through the design document &amp; write test cases</t>
  </si>
  <si>
    <t>TT13557-Write Test cases</t>
  </si>
  <si>
    <t xml:space="preserve">Dettor retesting
Petty Cash Retesting
</t>
  </si>
  <si>
    <t>TT15425 - Bill type Master - Go through the design document</t>
  </si>
  <si>
    <t>TT13557-KT from BA</t>
  </si>
  <si>
    <t>TT15425- Bill Type ReTesting</t>
  </si>
  <si>
    <t>Bill Transaction - Add/Edit /view /seach- retesting</t>
  </si>
  <si>
    <t>Bill Transaction - Approval - Testing</t>
  </si>
  <si>
    <t>Bill transaction -History/payment history - Retesting</t>
  </si>
  <si>
    <t xml:space="preserve">Bill Transaction -Approval Retesting </t>
  </si>
  <si>
    <t>Bill Transaction - Approoval - Testing</t>
  </si>
  <si>
    <t>Bill Payment - Retesting</t>
  </si>
  <si>
    <t>Bill transaction -cancel- Retesting</t>
  </si>
  <si>
    <t>Bill transaction - Scripting modification</t>
  </si>
  <si>
    <t>Bill transaction -Final testing through Scripting</t>
  </si>
  <si>
    <t>Bill transaction -Export- Retesting</t>
  </si>
  <si>
    <t>Bill Payment Testing</t>
  </si>
  <si>
    <t>Bill transaction -History/payment history/cancel/Assign to /filter</t>
  </si>
  <si>
    <t>Test case updation at ticketing system</t>
  </si>
  <si>
    <t>KT to testing team about using framework</t>
  </si>
  <si>
    <t xml:space="preserve">Notification </t>
  </si>
  <si>
    <t>My Ticket Testing</t>
  </si>
  <si>
    <t>Payment Template( Add/edit/view) - Automation script</t>
  </si>
  <si>
    <t>Create Ticket with customer mapping  Approach (Round Robin, Having less ticket, Ratio wise)</t>
  </si>
  <si>
    <t>Ticketing Reports testing</t>
  </si>
  <si>
    <t xml:space="preserve">KT from Preeti about CreateTicket &amp; My Ticket </t>
  </si>
  <si>
    <t>Payment Template Master testing - add /edit/view</t>
  </si>
  <si>
    <t>TT12694 - Time Regularization- Test result</t>
  </si>
  <si>
    <t>TT12815- Test case review</t>
  </si>
  <si>
    <t>TT15429-Customer View -B2B- Testing</t>
  </si>
  <si>
    <t>KT from Mounica</t>
  </si>
  <si>
    <t xml:space="preserve">TT15511- Go through the design document updated document &amp; KT </t>
  </si>
  <si>
    <t>TT12839 - KT from Manali</t>
  </si>
  <si>
    <t>TT14560 -Test result review</t>
  </si>
  <si>
    <t>TT15425 - Bill Type KT from Mounika</t>
  </si>
  <si>
    <t>TT12285 - KT from manali</t>
  </si>
  <si>
    <t>TT14558-Test case review</t>
  </si>
  <si>
    <t>Dettor test result review</t>
  </si>
  <si>
    <t xml:space="preserve">KT to Poonam Deshmukh about Ticketing </t>
  </si>
  <si>
    <t>Petty Cash test result review</t>
  </si>
  <si>
    <t xml:space="preserve">TT15425-Test result </t>
  </si>
  <si>
    <t>Sync call with DEV team</t>
  </si>
  <si>
    <t>TT12839-KT from Manali</t>
  </si>
  <si>
    <t>TT15429-Dashboard / Reports /testing</t>
  </si>
  <si>
    <t>TT13557-Go through the design document</t>
  </si>
  <si>
    <t>TT15511 - Employeescreen testing</t>
  </si>
  <si>
    <t>Mon-09-18-2023</t>
  </si>
  <si>
    <t>Tue-9/19/2023</t>
  </si>
  <si>
    <t>Wed-9/20/2023</t>
  </si>
  <si>
    <t>Thur-9/21/2023</t>
  </si>
  <si>
    <t>Fri-9/22/2023</t>
  </si>
  <si>
    <t>TT12285 - KT from BA</t>
  </si>
  <si>
    <t>TT3711 - Retesting</t>
  </si>
  <si>
    <t>TT12565 - Retesting Report &amp; masters</t>
  </si>
  <si>
    <t xml:space="preserve">TT12565-E2E Testing </t>
  </si>
  <si>
    <t>TT12565 - Testing Report</t>
  </si>
  <si>
    <t>TT12565- Report testing</t>
  </si>
  <si>
    <t xml:space="preserve">TT12285- Test case writing </t>
  </si>
  <si>
    <t>KT from Amreen about framework</t>
  </si>
  <si>
    <t>TT12565-Automation script</t>
  </si>
  <si>
    <t>TT12565- Masters Retesting</t>
  </si>
  <si>
    <t>TT15777</t>
  </si>
  <si>
    <t xml:space="preserve">TT15777 - KT from BA </t>
  </si>
  <si>
    <t>TT15777- Write Test cases (Occupation Master, Relation Master, Country Master)</t>
  </si>
  <si>
    <t>TT15777- Write Test cases (State Master,city Master, district Master, Donation type master grid view)</t>
  </si>
  <si>
    <t>TT15777- Write Test cases (Donation type master - add , edit , export, Donation)</t>
  </si>
  <si>
    <t xml:space="preserve">TT15777 -Go through the design document </t>
  </si>
  <si>
    <t>TT15777- Test execution ((Donor Master, Visitor Master, Family Master)</t>
  </si>
  <si>
    <t>TT15777- Test Execution((Occupation Master, Relation Master, Country Master, state, District, city)</t>
  </si>
  <si>
    <t>TT15777-  Test Execution (Donation type master - add , edit , export, grid view, Donation)</t>
  </si>
  <si>
    <t>TT15777- Write Test cases (Donor Master, Visitor Master, Family Master)</t>
  </si>
  <si>
    <t>TT15777- Write Test cases (Entry Registration - Gate &amp; Mandir)</t>
  </si>
  <si>
    <t xml:space="preserve">TT15777- Entry Regisration Gate Execution </t>
  </si>
  <si>
    <t>TT15777- Write Test cases (Yearly donation,Visitor report- web / app -export / filter/ )</t>
  </si>
  <si>
    <t>TT15777- Test execution</t>
  </si>
  <si>
    <t xml:space="preserve">TT13557- Write Test cases </t>
  </si>
  <si>
    <t>TT13557- Test execution</t>
  </si>
  <si>
    <t xml:space="preserve">TT13557- Retesting </t>
  </si>
  <si>
    <t xml:space="preserve">TT13557 - Go through the design document </t>
  </si>
  <si>
    <t xml:space="preserve">TT12694 - Automation script </t>
  </si>
  <si>
    <t xml:space="preserve">Bill Transaction/Masters - Retesting all solved bugs </t>
  </si>
  <si>
    <t>Bill Transaction - Approval - Retesting</t>
  </si>
  <si>
    <t>Bill Transaction - Bill Payment Retesting</t>
  </si>
  <si>
    <t xml:space="preserve"> Bill type -Retesting</t>
  </si>
  <si>
    <t>TT14040 - KT from Manali</t>
  </si>
  <si>
    <t>TT14040 - Go through the design document</t>
  </si>
  <si>
    <t>Prepare User Manual + Audio Recording on ticketing system - Masters</t>
  </si>
  <si>
    <t>Prepare User Manual + Audio Recording on ticketing system - My Ticket</t>
  </si>
  <si>
    <t>Prepare User Manual + Audio recording on ticketing system - CreateTicket</t>
  </si>
  <si>
    <t>Prepare User Manual+ Audio Recording on Template Master</t>
  </si>
  <si>
    <t>Prepare user manual + Audio Recording on Test case Module</t>
  </si>
  <si>
    <t>TT14040 - KT from BA</t>
  </si>
  <si>
    <t>TT15777 - Test case review</t>
  </si>
  <si>
    <t>interview</t>
  </si>
  <si>
    <t>TT10647 - Customer view Testing</t>
  </si>
  <si>
    <t>TT12565 - Test case review</t>
  </si>
  <si>
    <t>TT10647 - Customer view retesting</t>
  </si>
  <si>
    <t>TT15511-Test result review</t>
  </si>
  <si>
    <t>TT14040- Go through the design document</t>
  </si>
  <si>
    <t>TT3711 - Review test result</t>
  </si>
  <si>
    <t>Mon-09-25-2023</t>
  </si>
  <si>
    <t>Tue-9/26/2023</t>
  </si>
  <si>
    <t>Wed-9/27/2023</t>
  </si>
  <si>
    <t>Thur-9/28/2023</t>
  </si>
  <si>
    <t>Fri-9/29/2023</t>
  </si>
  <si>
    <t xml:space="preserve">General Discussion morning </t>
  </si>
  <si>
    <t xml:space="preserve">Ganpati </t>
  </si>
  <si>
    <t>TT12285 - Test execution</t>
  </si>
  <si>
    <t>TT12285-Automation  scripting</t>
  </si>
  <si>
    <t>TT12285- Modification of test cases</t>
  </si>
  <si>
    <t>TT12565 - Retesting Report &amp; masters round 2</t>
  </si>
  <si>
    <t>TT3711-Final Testing</t>
  </si>
  <si>
    <t>TT3711- Ticketing App retesting</t>
  </si>
  <si>
    <t>TT12285- Test Execution</t>
  </si>
  <si>
    <t xml:space="preserve">TT12565 - Scripting </t>
  </si>
  <si>
    <t xml:space="preserve">TT12285 retesting </t>
  </si>
  <si>
    <t>TT12285 -Test Execution</t>
  </si>
  <si>
    <t xml:space="preserve">TT15777 - Location master Test case writing </t>
  </si>
  <si>
    <t>TT15777- Occupation master retesting ( Add/edit/view/export)</t>
  </si>
  <si>
    <t>TT15777- State/district/city master retesting</t>
  </si>
  <si>
    <t>TT15777 - Room Master test case writing</t>
  </si>
  <si>
    <t>TT15777- Relation master retesting(add/edit/view/export)</t>
  </si>
  <si>
    <t xml:space="preserve">TT15777- Donation type Execution </t>
  </si>
  <si>
    <t xml:space="preserve">TT15777- Donation  Execution </t>
  </si>
  <si>
    <t>TT15777- Room Registration Checkin/check out Tc writing</t>
  </si>
  <si>
    <t>TT15777- Country master retesting(add/edit/view/export)</t>
  </si>
  <si>
    <t xml:space="preserve">TT6476 - Discussion with BA </t>
  </si>
  <si>
    <t>TT15777- Test execution location  master</t>
  </si>
  <si>
    <t>TT15777- Test execution Room master</t>
  </si>
  <si>
    <t>Bill Transaction-Retesting ( all action  retesting)</t>
  </si>
  <si>
    <t>Bill Type Master  -  Testing</t>
  </si>
  <si>
    <t>Bill Transaction - Approval -testing</t>
  </si>
  <si>
    <t>Bill transaction -Retesting</t>
  </si>
  <si>
    <t>Bill Type master - modification of test cases</t>
  </si>
  <si>
    <t>Bill Payment</t>
  </si>
  <si>
    <t>TT14040 - Test case Writing</t>
  </si>
  <si>
    <t>TT12694 - Testing</t>
  </si>
  <si>
    <t>Sync call with BA</t>
  </si>
  <si>
    <t>Interview</t>
  </si>
  <si>
    <r>
      <rPr>
        <sz val="11"/>
        <color rgb="FF000000"/>
        <rFont val="Calibri"/>
        <charset val="134"/>
      </rPr>
      <t>No</t>
    </r>
    <r>
      <rPr>
        <sz val="11"/>
        <color rgb="FF000000"/>
        <rFont val="Calibri"/>
        <charset val="134"/>
      </rPr>
      <t> </t>
    </r>
  </si>
  <si>
    <r>
      <rPr>
        <sz val="11"/>
        <color rgb="FF000000"/>
        <rFont val="Calibri"/>
        <charset val="134"/>
      </rPr>
      <t>Name</t>
    </r>
    <r>
      <rPr>
        <sz val="11"/>
        <color rgb="FF000000"/>
        <rFont val="Calibri"/>
        <charset val="134"/>
      </rPr>
      <t> </t>
    </r>
  </si>
  <si>
    <r>
      <rPr>
        <sz val="11"/>
        <color rgb="FF000000"/>
        <rFont val="Calibri"/>
        <charset val="134"/>
      </rPr>
      <t>CV Status</t>
    </r>
    <r>
      <rPr>
        <sz val="11"/>
        <color rgb="FF000000"/>
        <rFont val="Calibri"/>
        <charset val="134"/>
      </rPr>
      <t> </t>
    </r>
  </si>
  <si>
    <r>
      <rPr>
        <sz val="11"/>
        <color rgb="FF000000"/>
        <rFont val="Calibri"/>
        <charset val="134"/>
      </rPr>
      <t>Reason</t>
    </r>
    <r>
      <rPr>
        <sz val="11"/>
        <color rgb="FF000000"/>
        <rFont val="Calibri"/>
        <charset val="134"/>
      </rPr>
      <t> </t>
    </r>
  </si>
  <si>
    <t xml:space="preserve">Remark </t>
  </si>
  <si>
    <t>Interview Done</t>
  </si>
  <si>
    <t xml:space="preserve">Decision Making </t>
  </si>
  <si>
    <t>Confidence</t>
  </si>
  <si>
    <t>Automation Knowledge</t>
  </si>
  <si>
    <t>Grasping/Thinking ability</t>
  </si>
  <si>
    <t>Manual Testing Knowledge</t>
  </si>
  <si>
    <r>
      <rPr>
        <sz val="11"/>
        <color rgb="FF000000"/>
        <rFont val="Calibri"/>
        <charset val="134"/>
      </rPr>
      <t>Ifat Khan</t>
    </r>
  </si>
  <si>
    <t>Looking at CV it seems automation experience from 08/2022 to 09/2023 ( almost 1 year)</t>
  </si>
  <si>
    <t xml:space="preserve">Can consider in next slot </t>
  </si>
  <si>
    <r>
      <rPr>
        <sz val="11"/>
        <color rgb="FF000000"/>
        <rFont val="Calibri"/>
        <charset val="134"/>
      </rPr>
      <t>Shivkumar Falke</t>
    </r>
  </si>
  <si>
    <t xml:space="preserve">Accepted </t>
  </si>
  <si>
    <t xml:space="preserve">Internal reference </t>
  </si>
  <si>
    <t>Not an Automation resource</t>
  </si>
  <si>
    <r>
      <rPr>
        <sz val="11"/>
        <color rgb="FF000000"/>
        <rFont val="Calibri"/>
        <charset val="134"/>
      </rPr>
      <t>Vaibhav Patil</t>
    </r>
  </si>
  <si>
    <t>1 slot of interview</t>
  </si>
  <si>
    <t>Yes</t>
  </si>
  <si>
    <r>
      <rPr>
        <sz val="11"/>
        <color rgb="FF000000"/>
        <rFont val="Calibri"/>
        <charset val="134"/>
      </rPr>
      <t>Prakshi Gupta</t>
    </r>
  </si>
  <si>
    <r>
      <rPr>
        <sz val="11"/>
        <color rgb="FF000000"/>
        <rFont val="Calibri"/>
        <charset val="134"/>
      </rPr>
      <t>Gaurav Shegaonkar</t>
    </r>
  </si>
  <si>
    <t>Surekha Pisale</t>
  </si>
  <si>
    <t>yes</t>
  </si>
  <si>
    <t>Shubham Tathe</t>
  </si>
  <si>
    <r>
      <rPr>
        <sz val="11"/>
        <color rgb="FF000000"/>
        <rFont val="Calibri"/>
        <charset val="134"/>
      </rPr>
      <t>Nilesh Tade</t>
    </r>
  </si>
  <si>
    <t>Priya Umerkar</t>
  </si>
  <si>
    <r>
      <rPr>
        <sz val="11"/>
        <color rgb="FF000000"/>
        <rFont val="Calibri"/>
        <charset val="134"/>
      </rPr>
      <t>Shubham Kharat</t>
    </r>
  </si>
  <si>
    <r>
      <rPr>
        <sz val="11"/>
        <color rgb="FF000000"/>
        <rFont val="Calibri"/>
        <charset val="134"/>
      </rPr>
      <t>Hrishikesh Jadhav</t>
    </r>
  </si>
  <si>
    <t>Ravi Gawande</t>
  </si>
  <si>
    <t>Looking at CV it seems automation experience less</t>
  </si>
  <si>
    <r>
      <rPr>
        <sz val="11"/>
        <color rgb="FF000000"/>
        <rFont val="Calibri"/>
        <charset val="134"/>
      </rPr>
      <t>Rupali Hage</t>
    </r>
  </si>
  <si>
    <r>
      <rPr>
        <sz val="11"/>
        <color rgb="FF000000"/>
        <rFont val="Calibri"/>
        <charset val="134"/>
      </rPr>
      <t>Shailesh Pokharkar</t>
    </r>
  </si>
  <si>
    <r>
      <rPr>
        <sz val="11"/>
        <color rgb="FF000000"/>
        <rFont val="Calibri"/>
        <charset val="134"/>
      </rPr>
      <t>Shraddha Gawade</t>
    </r>
  </si>
  <si>
    <r>
      <rPr>
        <sz val="11"/>
        <color rgb="FF000000"/>
        <rFont val="Calibri"/>
        <charset val="134"/>
      </rPr>
      <t>Shewta taur</t>
    </r>
    <r>
      <rPr>
        <sz val="11"/>
        <color rgb="FF000000"/>
        <rFont val="Calibri"/>
        <charset val="134"/>
      </rPr>
      <t> </t>
    </r>
  </si>
  <si>
    <t>Mon-10/1/2023</t>
  </si>
  <si>
    <t xml:space="preserve">TT12565 - Retesting Report </t>
  </si>
  <si>
    <t xml:space="preserve">Retesting Bugs on below
Room Registration , Check in , Check out </t>
  </si>
  <si>
    <t>KT from Priyanka 
TT15777- Visitors report - web - (Filter, view, export) - 1 hr
TT15777- Visitors report - app - (Filter, view, export) - 1 hr
TT15777- Donations report - web
(Filter, view, export) - 1 hr
TT15777- Donations report - app
(Filter, view, export) - 1 hr
TT15777- Yearly donations - web
(Filter, view, export) - 1 hr
TT15777- TOP 10 Donors Report - app
(Filter, view, export) - 1 hr</t>
  </si>
  <si>
    <t>Retesting Bugs on below
Entry registration - Gate - 1 hr
Entry registration - Mandir - 1 hr
Yearly donation - 1 hr
Yearly Donation for food - 1 hr
Donor master / family master- web - 2hr
Update the test case - 1 hr</t>
  </si>
  <si>
    <t>Retesting Bugs on below
Visitors report - web - 
Donations report - web 
Visitors report - app - 1st Half
Top 10 Donors - app - 2nd half
update the test case - 1 hr</t>
  </si>
  <si>
    <t>Retesting Bugs on below
Donation Report - App
Yearly Donation Report - App</t>
  </si>
  <si>
    <t>Scheduling 
Fun Friday - 1:00</t>
  </si>
  <si>
    <t>TT15777 -Entry registration - Gate - 1 hr
Test execution - Entry registration - Mandir - 1 hr
Test execution - Yearly donation - 1 hr
Test execution - Yearly Donation for food - 1 hr
Test execution - Donor master &amp; Family master - web- 2 hr
KT to Vaishnavi - 1 hr</t>
  </si>
  <si>
    <t>TT15777- Visitors report - web -API testing  - 1 hr
Donations report - web - API testing - 2 hr
Visitors report - app - 1st Half - 1 hr 
Top 10 Donors - app - 2nd half - 1.30 hr 
KT /Support to vaishnavi - 1 hr 
Update the test cases - 00:30</t>
  </si>
  <si>
    <t>Donation Report - App
Yearly Donation Report - App</t>
  </si>
  <si>
    <t>Room Registration , Check in , Check out</t>
  </si>
  <si>
    <t>Accommodation report - web
Accommodation report - app
Availability/ occupied report - web
Availability/ occupied report - app</t>
  </si>
  <si>
    <t>Fun Friday</t>
  </si>
  <si>
    <t xml:space="preserve">TT14040: Test Execution </t>
  </si>
  <si>
    <t>TT6476 - Modification or rewrite the test cases</t>
  </si>
  <si>
    <t>TT6476 - Test Execution - 1st half</t>
  </si>
  <si>
    <t>TT14040: Test Execution - Retesting 2</t>
  </si>
  <si>
    <t>TT6476</t>
  </si>
  <si>
    <t>TT6476- KT from Manali</t>
  </si>
  <si>
    <t>TT6476 - Test Execution</t>
  </si>
  <si>
    <t>TT14040: Test Execution - Retesting 1</t>
  </si>
  <si>
    <t>TT6476- Go through the design document</t>
  </si>
  <si>
    <t>TT6476 - Test Execution-Retesting 1</t>
  </si>
  <si>
    <t>TT14560 - Testing( SI point)</t>
  </si>
  <si>
    <t>TT14558 - Testing</t>
  </si>
  <si>
    <t>TT12694 - Retesting 1</t>
  </si>
  <si>
    <t>TT14060 - Retesting 1</t>
  </si>
  <si>
    <t>Go through the Sales Incentive document</t>
  </si>
  <si>
    <t>KT from Priyanka Gole for New SI</t>
  </si>
  <si>
    <t>TT13557- Write Test cases</t>
  </si>
  <si>
    <t>KT to New Team Member</t>
  </si>
  <si>
    <t>Mon-10/9/2023</t>
  </si>
  <si>
    <t>Tue-10/10/2023</t>
  </si>
  <si>
    <t>Wed-10/11/2023</t>
  </si>
  <si>
    <t>Thu-10/12/2023</t>
  </si>
  <si>
    <t>Fri-10/13/2023</t>
  </si>
  <si>
    <t>TT15777 - E2E Testing ( WEB &amp; Report)</t>
  </si>
  <si>
    <t>Sanika Point - Website Testing</t>
  </si>
  <si>
    <t>TT12565:E2E Electricity Report testing</t>
  </si>
  <si>
    <t>TT12565: Electricity Report Retesting</t>
  </si>
  <si>
    <t xml:space="preserve">TT15777 -E2E Testing including API as well </t>
  </si>
  <si>
    <t>TT4751: Go through the design document</t>
  </si>
  <si>
    <t>TT4751:  Retesting</t>
  </si>
  <si>
    <t>TT4751: KT from Amreen</t>
  </si>
  <si>
    <t>TT4751: Test execution</t>
  </si>
  <si>
    <t>TT4751: Write test cases</t>
  </si>
  <si>
    <t>Do Appium setup</t>
  </si>
  <si>
    <t>General Discussion - Morning</t>
  </si>
  <si>
    <t>TT14040 - Test Execution</t>
  </si>
  <si>
    <t xml:space="preserve">TT13069: Test Execution </t>
  </si>
  <si>
    <t>TT14040 - Retesting</t>
  </si>
  <si>
    <t>TT13069: Retesting</t>
  </si>
  <si>
    <t xml:space="preserve">TT15425- Bill Type Master </t>
  </si>
  <si>
    <t xml:space="preserve">TT15425-Bill Type Master  - Retesting </t>
  </si>
  <si>
    <t>TT15425-Bill Transaction retesting</t>
  </si>
  <si>
    <t>TT13069 - Test Execution-Retesting 2</t>
  </si>
  <si>
    <t>TT13069</t>
  </si>
  <si>
    <t xml:space="preserve">TT15425- Vendor Master, Payment Template master </t>
  </si>
  <si>
    <t>TT15425-Bill Payment testing</t>
  </si>
  <si>
    <t>TT15425-Bill Payment Retesting</t>
  </si>
  <si>
    <t>TT4751 - KT to Priyanka</t>
  </si>
  <si>
    <t>General Discussion - Evening</t>
  </si>
  <si>
    <t>TT13557 - Testing Diesel consumption</t>
  </si>
  <si>
    <t>TT13557 - Testing</t>
  </si>
  <si>
    <t xml:space="preserve">TT14558 - Retesting </t>
  </si>
  <si>
    <t>SI point Test scenarios</t>
  </si>
  <si>
    <t>TT12694- Testing</t>
  </si>
  <si>
    <t>TT14558 -Testing</t>
  </si>
  <si>
    <t>TT15777 - Testing</t>
  </si>
  <si>
    <t xml:space="preserve">TT12694 -Testing </t>
  </si>
  <si>
    <t>TT13557 - testing</t>
  </si>
  <si>
    <t>TT15425-Review</t>
  </si>
  <si>
    <t>TT4751:  Review</t>
  </si>
  <si>
    <t>KT to new Team member</t>
  </si>
  <si>
    <t>Module Name</t>
  </si>
  <si>
    <t>Date</t>
  </si>
  <si>
    <t>B2B</t>
  </si>
  <si>
    <t>Sales Incentive</t>
  </si>
  <si>
    <t>Preeti/Prathmesh</t>
  </si>
  <si>
    <t>16-20</t>
  </si>
  <si>
    <t>Internal communication</t>
  </si>
  <si>
    <t>Kiran</t>
  </si>
  <si>
    <t>Bill Checking web</t>
  </si>
  <si>
    <t>AOP</t>
  </si>
  <si>
    <t>My CS - hrms</t>
  </si>
  <si>
    <t>Weight Checking</t>
  </si>
  <si>
    <t>?</t>
  </si>
  <si>
    <t>AS Bill checking</t>
  </si>
  <si>
    <t>Daily stock system Gold</t>
  </si>
  <si>
    <t>Amruta/Amreen</t>
  </si>
  <si>
    <t>BRS</t>
  </si>
  <si>
    <t>PO System</t>
  </si>
  <si>
    <t>My CS - My Goal</t>
  </si>
  <si>
    <t>My Goal - Notifications, Survey &amp; Promocode</t>
  </si>
  <si>
    <t>IMPS</t>
  </si>
  <si>
    <t>Laser marking</t>
  </si>
  <si>
    <t>Inventory reports - Pick item details</t>
  </si>
  <si>
    <t>Cash payment verification</t>
  </si>
  <si>
    <t>Whatsapp query report</t>
  </si>
  <si>
    <t>Daily stock system Silver</t>
  </si>
  <si>
    <t>IRC Module</t>
  </si>
  <si>
    <t>scheme closure verification</t>
  </si>
  <si>
    <t>Follow up Module</t>
  </si>
  <si>
    <t>Ticketing system Web</t>
  </si>
  <si>
    <t xml:space="preserve">Masters done , template master pending , </t>
  </si>
  <si>
    <t>Bill Checking Web</t>
  </si>
  <si>
    <t>Ticketing system Mob App</t>
  </si>
  <si>
    <t>D2D</t>
  </si>
  <si>
    <t>Divine Donor</t>
  </si>
  <si>
    <t>PRO</t>
  </si>
  <si>
    <t>Split &amp; share</t>
  </si>
  <si>
    <t>VMS</t>
  </si>
  <si>
    <t>Visaan website</t>
  </si>
  <si>
    <t>Mon-16-10-2023</t>
  </si>
  <si>
    <t>Tue-17-10-2023</t>
  </si>
  <si>
    <t>Wed-18-10-2023</t>
  </si>
  <si>
    <t>Thur-19-10-2023</t>
  </si>
  <si>
    <t>Fri-20-10-2023</t>
  </si>
  <si>
    <t>TT12285-Retesting</t>
  </si>
  <si>
    <t>TT12285-Retesting &amp; E2E testing</t>
  </si>
  <si>
    <t>Upload the test cases for Visan international,IMPS,at Ticketing System</t>
  </si>
  <si>
    <t>Upload the test cases at ticketing system(Ticketing system Mob App)</t>
  </si>
  <si>
    <t>Upload the test cases at ticketing system (IMPS)</t>
  </si>
  <si>
    <t>TT15777 -E2E Testing and update the test cases</t>
  </si>
  <si>
    <t>Upload the test cases at ticketing system(HRMS &amp; Divine Donor)</t>
  </si>
  <si>
    <t>Upload the test cases at ticketing system(VMS &amp; Split &amp; Share)</t>
  </si>
  <si>
    <t>Retesting(Task and Test type to ticket)</t>
  </si>
  <si>
    <t>Write Test cases for Task and Test type to ticket</t>
  </si>
  <si>
    <t>Test execution</t>
  </si>
  <si>
    <t>Scheduling</t>
  </si>
  <si>
    <t>TT13069 - Test Execution</t>
  </si>
  <si>
    <t>TT15425- Bill Transaction Add/edit/view/cancel/assign to /</t>
  </si>
  <si>
    <t>TT15425-Bill Payment -</t>
  </si>
  <si>
    <t>TT15425-Bill Transaction -E2E testing</t>
  </si>
  <si>
    <t>TT15425: upload the test cases at ticketing System</t>
  </si>
  <si>
    <t>Upload the test cases(IRC Module )</t>
  </si>
  <si>
    <t>Upload the test cases(Sales Incentive)</t>
  </si>
  <si>
    <t>Upload the test cases(Sales incentive )</t>
  </si>
  <si>
    <t>Upload the test cases(Follow Up Module)</t>
  </si>
  <si>
    <t>Upload the test cases(PO)</t>
  </si>
  <si>
    <t>Krushana</t>
  </si>
  <si>
    <t>Attend the KT about ticket system</t>
  </si>
  <si>
    <t>Write and upload the test cases of User Master, Country master, City master, State master</t>
  </si>
  <si>
    <t>Write and upload the test cases of Designation master, Department master, customer master, Query type master</t>
  </si>
  <si>
    <t>Write and upload the test cases of Dynamic Form, Dynamic Drop Down</t>
  </si>
  <si>
    <t>Write and upload the test cases of Role master &amp; Add Access</t>
  </si>
  <si>
    <t>Prathmesh</t>
  </si>
  <si>
    <t>Write and upload the test cases of Sales Incentive - Master</t>
  </si>
  <si>
    <t>Write and upload the test cases of Sales Incentive - Sales Mapping</t>
  </si>
  <si>
    <t>Write and upload the test cases of Sales Transaction</t>
  </si>
  <si>
    <t>Amruta</t>
  </si>
  <si>
    <t>Write and upload the test cases of Test Case Module</t>
  </si>
  <si>
    <t>Write and upload the test cases of Customer master, Tenant master, Customer Type Master, Template Master</t>
  </si>
  <si>
    <t>Write and upload the test cases of , Template Master, Query Group Master</t>
  </si>
  <si>
    <t>Write and upload the test cases of Project master, Submodule master</t>
  </si>
  <si>
    <t>Write and upload the test cases of Reports -Resource planning Report</t>
  </si>
  <si>
    <t>Write and upload the test cases of Reports- Variance Report</t>
  </si>
  <si>
    <t>Write and upload the test cases of Reports- UserTask Report</t>
  </si>
  <si>
    <t>Write and upload the test cases of , Dashboard</t>
  </si>
  <si>
    <t>Write and upload the test cases of Dashboard</t>
  </si>
  <si>
    <t>Mon-23-10-2023</t>
  </si>
  <si>
    <t>Tue-24-10-2023</t>
  </si>
  <si>
    <t>Wed-25-10-2023</t>
  </si>
  <si>
    <t>Thur-26-10-2023</t>
  </si>
  <si>
    <t>Fri-27-10-2023</t>
  </si>
  <si>
    <t>leave</t>
  </si>
  <si>
    <t>TT16447</t>
  </si>
  <si>
    <t>TT16447-Task &amp; Ticketing Type -Test execution</t>
  </si>
  <si>
    <t xml:space="preserve">TT16477-Retesting </t>
  </si>
  <si>
    <t>TT15777-Nemgiri Test execution</t>
  </si>
  <si>
    <t>TT16800-Upload the test cases of split &amp; Share</t>
  </si>
  <si>
    <t>TT16800-upload the test cases of customer mapping &amp; Create Ticket</t>
  </si>
  <si>
    <t xml:space="preserve">TT16800- upload the test cases of My Goal - Notifications, Survey &amp; Promocode, Scheme Closure, </t>
  </si>
  <si>
    <t>TT16800-My CS - My Goal</t>
  </si>
  <si>
    <t xml:space="preserve">TT16800-upload the test cases of customer mapping &amp; </t>
  </si>
  <si>
    <t>TT16800-PRO</t>
  </si>
  <si>
    <t>TT15425 -Vendor Master Test execution</t>
  </si>
  <si>
    <t>TT2782-AOP- E2E Testing</t>
  </si>
  <si>
    <t>TT14040-Test execution</t>
  </si>
  <si>
    <t>TT2782-AOP- Test execution</t>
  </si>
  <si>
    <t>TT2782-AOP- Retesting</t>
  </si>
  <si>
    <t>TT16800-upload the test cases weight checking</t>
  </si>
  <si>
    <t>TT2782: Go through the document and modify the test case</t>
  </si>
  <si>
    <t xml:space="preserve">TT16800- upload the test cases of AS Billing Transaction </t>
  </si>
  <si>
    <t>TT16800 - Whatsapp query report</t>
  </si>
  <si>
    <t xml:space="preserve">TT2782-upload the test cases </t>
  </si>
  <si>
    <t>TT16800-upload the test cases of Daily Stock silver/Gold, Laser Marking</t>
  </si>
  <si>
    <t>Diesel consumption</t>
  </si>
  <si>
    <t>Regularization</t>
  </si>
  <si>
    <t>TT12694-Test Execution</t>
  </si>
  <si>
    <t>TT13557: Diesel Consumption -Retesting</t>
  </si>
  <si>
    <t>TT13557- E2E Testing</t>
  </si>
  <si>
    <t>TT12694 - Test Execution</t>
  </si>
  <si>
    <t>Counter Target mapping</t>
  </si>
  <si>
    <t>Employee counter mapping</t>
  </si>
  <si>
    <t>TT16800- upload the testcases of sales incentive</t>
  </si>
  <si>
    <t>TT14560-Counter Target mapping E2E testing</t>
  </si>
  <si>
    <t xml:space="preserve">Write and upload the test cases of Sales Incentive - </t>
  </si>
  <si>
    <t>TT14558 - Counter Target mapping -retesting 2</t>
  </si>
  <si>
    <t>TT14558 - Counter Target mapping test execution</t>
  </si>
  <si>
    <t>TT14558 - Counter Target mapping -retesting</t>
  </si>
  <si>
    <t>TT14558 - Counter Target mapping -retesting 1</t>
  </si>
  <si>
    <t>TT16800-Write and upload the test cases of UOM</t>
  </si>
  <si>
    <t>Work on Reusable Test cases</t>
  </si>
  <si>
    <t>TT16800- Write and upload the test cases of Item Master</t>
  </si>
  <si>
    <t>Learn API Automation</t>
  </si>
  <si>
    <t>TT12961-Internal Communication Execution</t>
  </si>
  <si>
    <t>TT16800-Upload the test cases of Dashboard</t>
  </si>
  <si>
    <t>Mon-30-10-2023</t>
  </si>
  <si>
    <t>Tue-31-10-2023</t>
  </si>
  <si>
    <t>Wed-01-11-2023</t>
  </si>
  <si>
    <t>Thur-02-11-2023</t>
  </si>
  <si>
    <t>Fri-03-11-2023</t>
  </si>
  <si>
    <t>Scheduling -00:30
Fun Friday - 1:00</t>
  </si>
  <si>
    <t>TT2782 -AOP Test execution</t>
  </si>
  <si>
    <t>TT15425 - Bill Checking script modification</t>
  </si>
  <si>
    <t>Review and query clarification to new team member</t>
  </si>
  <si>
    <t>Do practice on ticketing system</t>
  </si>
  <si>
    <t>Do Practice on Ticketing System</t>
  </si>
  <si>
    <t>Mon-04-12-2023</t>
  </si>
  <si>
    <t>Tue-05-12-2023</t>
  </si>
  <si>
    <t>Wed-06-12-2023</t>
  </si>
  <si>
    <t>Thur-07-12-2023</t>
  </si>
  <si>
    <t>Fri-08-12-2023</t>
  </si>
  <si>
    <t>TT12072 - Egold E2E Execution</t>
  </si>
  <si>
    <t xml:space="preserve">Uttareshwar </t>
  </si>
  <si>
    <t>TT11135 -Unfix</t>
  </si>
  <si>
    <t>TT11135-Unfix -Test Data preparation ( Padm) &amp; Connect Us</t>
  </si>
  <si>
    <t>TT11135-Unfix - Execution</t>
  </si>
  <si>
    <t>TT11135-Unfix - Retesting</t>
  </si>
  <si>
    <t>TT11135-Unfix - Retesting - 2</t>
  </si>
  <si>
    <t xml:space="preserve">TT11135-Unfix - E2E Testing </t>
  </si>
  <si>
    <t>TT11135-Unfix -Execution</t>
  </si>
  <si>
    <t>TT11135- Modify the Test Cases</t>
  </si>
  <si>
    <t>TT11135-Unfix -Upload the Test cases at ticketing System</t>
  </si>
  <si>
    <t>TT13216 - Gift voucher otp( live support)</t>
  </si>
  <si>
    <t>TT4751 - Test Case Writing</t>
  </si>
  <si>
    <t>TT4751 - Test execution</t>
  </si>
  <si>
    <t>TT4751 - Retesting</t>
  </si>
  <si>
    <t>TT4751 - E2E Testing</t>
  </si>
  <si>
    <t>TT4751 - Upload the test cases at ticketing system</t>
  </si>
  <si>
    <t>TT4751 - Test data Preparation</t>
  </si>
  <si>
    <t>TT13069 - Live testing support</t>
  </si>
  <si>
    <t>Planning for TT16520 - sales incentive</t>
  </si>
  <si>
    <t>Review SI test cases</t>
  </si>
  <si>
    <t>support to SI execution</t>
  </si>
  <si>
    <t>Support to Egold &amp; unfix</t>
  </si>
  <si>
    <t xml:space="preserve">Support to Egold </t>
  </si>
  <si>
    <t>Support to unfix</t>
  </si>
  <si>
    <t>Review 4751 Test cases</t>
  </si>
  <si>
    <t>TT16520 - Test case writing</t>
  </si>
  <si>
    <t>TT16520 - Do understand the Sales Incentive new structure</t>
  </si>
  <si>
    <t>Attend the KT for Ashish Shah Billing System</t>
  </si>
  <si>
    <t>Write the test cases for AS Billing system</t>
  </si>
  <si>
    <t>Scheduling
Fun Friday</t>
  </si>
  <si>
    <t>Automation scripting practice</t>
  </si>
  <si>
    <t>TT16520</t>
  </si>
  <si>
    <t>TT13498</t>
  </si>
  <si>
    <t>TT13498- Go through the design document</t>
  </si>
  <si>
    <t>TT13498 - Test execution - Retesting</t>
  </si>
  <si>
    <t>TT13498- Attend the design walkthrough from BA</t>
  </si>
  <si>
    <t>TT13498 - Test execution</t>
  </si>
  <si>
    <t>TT13498 - Upload the test cases at ticketing system</t>
  </si>
  <si>
    <t>Scheduling 
Fun Friday</t>
  </si>
  <si>
    <t>Mon-11-12-2023</t>
  </si>
  <si>
    <t>Tue-12-12-2023</t>
  </si>
  <si>
    <t>Wed-13-12-2023</t>
  </si>
  <si>
    <t>Thur-14-12-2023</t>
  </si>
  <si>
    <t>Fri-15-12-2023</t>
  </si>
  <si>
    <t>Late in</t>
  </si>
  <si>
    <t>Bhishi 150 days - Design walkthrough by BA</t>
  </si>
  <si>
    <t xml:space="preserve">Test Execution </t>
  </si>
  <si>
    <t>Retesting -1</t>
  </si>
  <si>
    <t>Retesting -2</t>
  </si>
  <si>
    <t>Design Documeent overview</t>
  </si>
  <si>
    <t>API Automation - methods( Get, put, Patch, Delete)</t>
  </si>
  <si>
    <t>Script Preparation</t>
  </si>
  <si>
    <t>Egold Testing</t>
  </si>
  <si>
    <t xml:space="preserve">Test case writing </t>
  </si>
  <si>
    <t>Egold - Testing</t>
  </si>
  <si>
    <t>Uploading the test cases at ticketing System</t>
  </si>
  <si>
    <t>API Automation - Pre-Requisite KT</t>
  </si>
  <si>
    <t>TT4751 - Test Execution</t>
  </si>
  <si>
    <t>TT15425 - Bill Transaction KT &amp; Guidence to intern</t>
  </si>
  <si>
    <t>Attend the Bill Transaction KT</t>
  </si>
  <si>
    <t xml:space="preserve">Test execution of Unfix </t>
  </si>
  <si>
    <t>TT13577</t>
  </si>
  <si>
    <t>Bill Checking Connect us 2 Execution ( Add, edit view Bill)- Retesting</t>
  </si>
  <si>
    <t>Bill Transaction All actions Retesting</t>
  </si>
  <si>
    <t>Bill Checking Connect us 2 Execution ( Add, edit view Bill)</t>
  </si>
  <si>
    <t>Diesel consumption E2E Testing</t>
  </si>
  <si>
    <t>Bill Checking Connect us 2 Execution ( Filter, Export), Assign to Person, Bill Cancellation</t>
  </si>
  <si>
    <t>Bill Checking Connect us 2 Execution ( Filter, Export), Bill Cancellation - Retesting</t>
  </si>
  <si>
    <t>Attend the KT from Amreen about Connect 2.0 Billing System</t>
  </si>
  <si>
    <t>Bill Checking Connect us 2 Execution ( Add, edit view Bill, cancel)- Retesting</t>
  </si>
  <si>
    <t>Bill Transaction - Payment History, Payment Details</t>
  </si>
  <si>
    <t>Bill Transaction KT</t>
  </si>
  <si>
    <t>Bill Trnsaction KT from Amreen</t>
  </si>
  <si>
    <t xml:space="preserve">Bill Payment and approval testing </t>
  </si>
  <si>
    <t xml:space="preserve">Bill Payment and approval Retesting </t>
  </si>
  <si>
    <t>Bill Transaction KT from Amreen</t>
  </si>
  <si>
    <t>Bhishi 150 days - Work with Vaishnavi</t>
  </si>
  <si>
    <t>API Automation scripting practice</t>
  </si>
  <si>
    <t>Bill Type master,Payment Template Master, Vendor Master</t>
  </si>
  <si>
    <t>Bill Type master,Payment Template Master, Vendor master</t>
  </si>
  <si>
    <t>Goshala Billing</t>
  </si>
  <si>
    <t>Automation scripting practice-Goshala</t>
  </si>
  <si>
    <t>Bharat Patare</t>
  </si>
  <si>
    <t>Petty Cash - Attend the KT</t>
  </si>
  <si>
    <t>Petty Cash - Execution</t>
  </si>
  <si>
    <t>Mon-18-12-2023</t>
  </si>
  <si>
    <t>Tue-19-12-2023</t>
  </si>
  <si>
    <t>Wed-20-12-2023</t>
  </si>
  <si>
    <t>Thur-21-12-2023</t>
  </si>
  <si>
    <t>Fri-22-12-2023</t>
  </si>
  <si>
    <t>TT12072 - Egold E2E Execution( android)</t>
  </si>
  <si>
    <t xml:space="preserve"> 03:15</t>
  </si>
  <si>
    <t>TT12072 - Egold E2E Execution( IOS)</t>
  </si>
  <si>
    <t xml:space="preserve"> 03:00</t>
  </si>
  <si>
    <t>API Automation KT - 4</t>
  </si>
  <si>
    <t>API Automation KT - 5</t>
  </si>
  <si>
    <t>API Automation KT - 6</t>
  </si>
  <si>
    <t>General Discussion-Evening</t>
  </si>
  <si>
    <t>TT11135 -Unfix- Prepare automation script</t>
  </si>
  <si>
    <t>TT10647: Customer view testing</t>
  </si>
  <si>
    <t>TT10647: Customer view test case writing</t>
  </si>
  <si>
    <t>TT15425 - Bill Transaction KT &amp; testing</t>
  </si>
  <si>
    <t>TT12072:Egold Support</t>
  </si>
  <si>
    <t>Bill Checking Connect us 2 Execution (Approval setting )</t>
  </si>
  <si>
    <t>Bill Checking Connect us 2 Execution ( Filter, Export, search)</t>
  </si>
  <si>
    <t xml:space="preserve">Bill Checking Connect us 2 Execution ( Filter, Export, search) Retesting </t>
  </si>
  <si>
    <t>Bill Transaction Testing ( Add/Edit/View, Bill payment)</t>
  </si>
  <si>
    <t xml:space="preserve">Bill Transaction Testing ( Bill Payment Details) and approval testing </t>
  </si>
  <si>
    <t>TT14739</t>
  </si>
  <si>
    <t xml:space="preserve">TT14739: Test Case Writing </t>
  </si>
  <si>
    <t>TT14739: Test Execution</t>
  </si>
  <si>
    <t>TT14739: Retesting</t>
  </si>
  <si>
    <t>TT14739: E2E Testing</t>
  </si>
  <si>
    <t>TT14739: Test data prparation</t>
  </si>
  <si>
    <t>Bill transaction Testing support</t>
  </si>
  <si>
    <t>TT11135 - unfix execution retesting</t>
  </si>
  <si>
    <t>TT18091</t>
  </si>
  <si>
    <t xml:space="preserve">TT18091-Goshala version 13 , Testing (App+Web), add user( App), donor master(web), donation (App), </t>
  </si>
  <si>
    <t>TT18091-Goshala version 13 , Testing (App+Web), Gau mata pravesh(App), donation (Report)</t>
  </si>
  <si>
    <t>TT18091: Automation scripting ( Donor master, Donation master)</t>
  </si>
  <si>
    <t>TT18091-Goshala version 13 , ReTesting (App+Web), E2E</t>
  </si>
  <si>
    <t>TT10172-Petty Cash - Execution</t>
  </si>
  <si>
    <t>TT18091: upload the test cases at ticketing system</t>
  </si>
  <si>
    <t>TT13906</t>
  </si>
  <si>
    <t>TT13906: Go through the document</t>
  </si>
  <si>
    <t>TT13906: Test Execution</t>
  </si>
  <si>
    <t>TT13906: Automation scripting</t>
  </si>
  <si>
    <t>TT13906: Test Execution - Retesting</t>
  </si>
  <si>
    <t>TT13906: Test Case Writing</t>
  </si>
  <si>
    <t>TT18091-Goshala version 13 , Testing (App+Web), add user( App), donor master(web), donation (App),</t>
  </si>
  <si>
    <t>Mon-25-12-2023</t>
  </si>
  <si>
    <t>Tue-26-12-2023</t>
  </si>
  <si>
    <t>Wed-27-12-2023</t>
  </si>
  <si>
    <t>Thur-28-12-2023</t>
  </si>
  <si>
    <t>Fri-29-12-2023</t>
  </si>
  <si>
    <t>TT12072 - Egold E2E Execution(UI+Functionality)</t>
  </si>
  <si>
    <t xml:space="preserve"> 03:30</t>
  </si>
  <si>
    <t xml:space="preserve"> 05:00</t>
  </si>
  <si>
    <t xml:space="preserve"> 1:30</t>
  </si>
  <si>
    <t>KT /Self Improvement</t>
  </si>
  <si>
    <t>TT11135 - unfix automation</t>
  </si>
  <si>
    <t>TT13096 -Test execution-retesting</t>
  </si>
  <si>
    <t>TT13096 -Test execution</t>
  </si>
  <si>
    <t>TT10647: Test Case writing and uploading</t>
  </si>
  <si>
    <t>TT15425 - Test Execution( E2E)</t>
  </si>
  <si>
    <t>TT - AOP execution retesting</t>
  </si>
  <si>
    <t>TT15425 - Bill Checking Support</t>
  </si>
  <si>
    <t>Leadger Balance Retesting</t>
  </si>
  <si>
    <t>Leadger Balance KT</t>
  </si>
  <si>
    <t>Bill transaction Testing ( Bill Type Master, Vendor Masters, payment template )</t>
  </si>
  <si>
    <t>Bill transaction Testing ( Add, Edit, View,  History )</t>
  </si>
  <si>
    <t>Bill Transaction Retesting all fixed issues</t>
  </si>
  <si>
    <t xml:space="preserve">E2E Bill Transaction Testing </t>
  </si>
  <si>
    <t>Bill Transaction Testing ( Approval Setting - original Bill Needed, All update Bill, TCS applicable, Received Date, update ERP account, Past financial year bill date, External audit, Internal audit)</t>
  </si>
  <si>
    <t xml:space="preserve">Bill Transaction Testing ( Update ERP account name, Edit in bill, Bill payment, Edit vendor master bank details, Allow paid entry change, Allow edit authorized by management, Allow edit authorized by HOD, TCS applicable, Received date, Record room, Is cancelled bil) and approval testing </t>
  </si>
  <si>
    <t>TT15425 - Bill Transaction( Filter, Export, Search)</t>
  </si>
  <si>
    <t>TT15425 - Bill Transaction- Retesting( Filter, Export)</t>
  </si>
  <si>
    <t>TT11135 -KT from manali</t>
  </si>
  <si>
    <t>TT11135 -Test Case Writing and modification</t>
  </si>
  <si>
    <t xml:space="preserve">TT15425 -Billing E2E Execution (Filter, Export) </t>
  </si>
  <si>
    <t>TT18091-Goshala Testing(App+Web)</t>
  </si>
  <si>
    <t>TT18091-Goshala Testing(Retesting )</t>
  </si>
  <si>
    <t>TT18091-Goshala E2E Testing(Testing )</t>
  </si>
  <si>
    <t>TT18091-Goshala Scripting</t>
  </si>
  <si>
    <t>Explore the ticketing system</t>
  </si>
  <si>
    <t>Mon-1/1/2024</t>
  </si>
  <si>
    <t>Tue-1/2/2024</t>
  </si>
  <si>
    <t>Wed-1/3/2024</t>
  </si>
  <si>
    <t>Thur-1/4/2024</t>
  </si>
  <si>
    <t>Fri-1/5/2024</t>
  </si>
  <si>
    <t>General Discussion-Morning</t>
  </si>
  <si>
    <t>TT12072 - Egold E2E Execution(UI+Functionality)- IOS</t>
  </si>
  <si>
    <t xml:space="preserve"> 3:30</t>
  </si>
  <si>
    <t>TT12072 - Egold E3E Execution(UI+Functionality)- Andoid</t>
  </si>
  <si>
    <t>TT12072 - Egold E2E Execution( android)
TT12072 - Egold E2E Execution(UI+Functionality)- IOS</t>
  </si>
  <si>
    <t xml:space="preserve"> 03:00 +2:00</t>
  </si>
  <si>
    <t>TT13906 - Test execution (Reschedule)</t>
  </si>
  <si>
    <t>TT10647- Test Execution( Tenant master add/edit/view, Tenant employee(Admin)- user creation, Query type, role master, Dynamic form , Customer Mapping)</t>
  </si>
  <si>
    <t>TT13906 - Test execution -Retesting(Reschedule)</t>
  </si>
  <si>
    <t>TT11135 -Test execution</t>
  </si>
  <si>
    <t>TT11135- Test data preparation</t>
  </si>
  <si>
    <t>TT10647- Test execution(My Ticket(Assign To,Created by me, Department wise,Unpassed, Your task ), Create Ticket)</t>
  </si>
  <si>
    <t>TT10647- Test execution(Edit Ticket, view Ticket, Search Ticket, My Ticket)</t>
  </si>
  <si>
    <t xml:space="preserve">
Fun Friday - 1:00</t>
  </si>
  <si>
    <t>TT11135-Test Execution</t>
  </si>
  <si>
    <t>TT2782 - AOP execution retesting</t>
  </si>
  <si>
    <t>TT2782 - AOP Execution retesting</t>
  </si>
  <si>
    <t>Review and query clarification</t>
  </si>
  <si>
    <t>KT to Bharat Patare about Ticketing System</t>
  </si>
  <si>
    <t>Prathmesh Kulkarni</t>
  </si>
  <si>
    <t>SIP Test case writing</t>
  </si>
  <si>
    <t>TT11135 -Test Execution</t>
  </si>
  <si>
    <t>Function Point</t>
  </si>
  <si>
    <t>Category</t>
  </si>
  <si>
    <t>Counter Setting</t>
  </si>
  <si>
    <t>Counter Item maping</t>
  </si>
  <si>
    <t>Daily Stock Verification-Gold</t>
  </si>
  <si>
    <t>Daily Stock Verification-Silver</t>
  </si>
  <si>
    <t>Employee Master</t>
  </si>
  <si>
    <t>Calender Master -Add</t>
  </si>
  <si>
    <t>Calender Master -Edit</t>
  </si>
  <si>
    <t>Calender Master -View</t>
  </si>
  <si>
    <t>Calender Master -Delete</t>
  </si>
  <si>
    <t>Padmn</t>
  </si>
  <si>
    <t>API's ( Punch in /Punch out)</t>
  </si>
  <si>
    <t>Daily stock report - Gold</t>
  </si>
  <si>
    <t>Daily stock report - Silver</t>
  </si>
  <si>
    <t># Simple FP</t>
  </si>
  <si>
    <t># Medium FP</t>
  </si>
  <si>
    <t># High FP</t>
  </si>
  <si>
    <t>OCT month estimation</t>
  </si>
  <si>
    <t>Ticket No &amp; Description:</t>
  </si>
  <si>
    <r>
      <rPr>
        <sz val="12"/>
        <color theme="1"/>
        <rFont val="Calibri"/>
        <charset val="134"/>
      </rPr>
      <t>Create order note in padm - medium</t>
    </r>
  </si>
  <si>
    <r>
      <rPr>
        <sz val="12"/>
        <color theme="1"/>
        <rFont val="Calibri"/>
        <charset val="134"/>
      </rPr>
      <t>Create sales bill in padm - medium</t>
    </r>
  </si>
  <si>
    <r>
      <rPr>
        <sz val="12"/>
        <color theme="1"/>
        <rFont val="Calibri"/>
        <charset val="134"/>
      </rPr>
      <t>View order status in padm - low</t>
    </r>
  </si>
  <si>
    <r>
      <rPr>
        <sz val="12"/>
        <color theme="1"/>
        <rFont val="Calibri"/>
        <charset val="134"/>
      </rPr>
      <t>Add order in connect us - medium</t>
    </r>
  </si>
  <si>
    <r>
      <rPr>
        <sz val="12"/>
        <color theme="1"/>
        <rFont val="Calibri"/>
        <charset val="134"/>
      </rPr>
      <t>Edit order status in connect us - medium</t>
    </r>
  </si>
  <si>
    <r>
      <rPr>
        <sz val="12"/>
        <color theme="1"/>
        <rFont val="Calibri"/>
        <charset val="134"/>
      </rPr>
      <t>View action and grid for order status in connect - low</t>
    </r>
  </si>
  <si>
    <r>
      <rPr>
        <sz val="12"/>
        <color theme="1"/>
        <rFont val="Calibri"/>
        <charset val="134"/>
      </rPr>
      <t>History - low</t>
    </r>
  </si>
  <si>
    <r>
      <rPr>
        <sz val="12"/>
        <color theme="1"/>
        <rFont val="Calibri"/>
        <charset val="134"/>
      </rPr>
      <t>Export - low</t>
    </r>
  </si>
  <si>
    <t xml:space="preserve">Time Regularization </t>
  </si>
  <si>
    <t xml:space="preserve">Dettor </t>
  </si>
  <si>
    <t xml:space="preserve">GTS </t>
  </si>
  <si>
    <t>Type of issue</t>
  </si>
  <si>
    <t xml:space="preserve">Egold </t>
  </si>
  <si>
    <t xml:space="preserve">Ticketing </t>
  </si>
  <si>
    <t xml:space="preserve">Edit url </t>
  </si>
  <si>
    <t>Customer analysis</t>
  </si>
  <si>
    <t xml:space="preserve">Bill Transaction </t>
  </si>
  <si>
    <t xml:space="preserve">Customer view </t>
  </si>
  <si>
    <t xml:space="preserve">testing server </t>
  </si>
  <si>
    <t xml:space="preserve">Mon - </t>
  </si>
  <si>
    <t xml:space="preserve">Tue , Wed -2nd half </t>
  </si>
  <si>
    <t>Mon -After 1 PM</t>
  </si>
  <si>
    <t xml:space="preserve">Monday- 1st half </t>
  </si>
  <si>
    <t xml:space="preserve">Mon, wed </t>
  </si>
  <si>
    <t xml:space="preserve">Mon - 1st half </t>
  </si>
  <si>
    <t>Mon</t>
  </si>
  <si>
    <t>Tue</t>
  </si>
  <si>
    <t>WED</t>
  </si>
  <si>
    <t xml:space="preserve">tue </t>
  </si>
  <si>
    <t xml:space="preserve">mon - 2nd half </t>
  </si>
  <si>
    <t>mon - test case writing</t>
  </si>
  <si>
    <t>Mon - My Tickets</t>
  </si>
  <si>
    <t>Monday</t>
  </si>
  <si>
    <t>Test -test case module</t>
  </si>
  <si>
    <t xml:space="preserve">Tue- 2nd half </t>
  </si>
  <si>
    <t xml:space="preserve">wed- final testing </t>
  </si>
  <si>
    <t>Tue -masters</t>
  </si>
  <si>
    <t>Tue - My Tickets</t>
  </si>
  <si>
    <t xml:space="preserve">Wed - Test case module </t>
  </si>
  <si>
    <t xml:space="preserve">Tue- Stat , city, country, user master, </t>
  </si>
  <si>
    <t xml:space="preserve">WEd - dash, create ticket </t>
  </si>
  <si>
    <t xml:space="preserve">Thurs-Ticketing bugs </t>
  </si>
  <si>
    <t>Reports</t>
  </si>
  <si>
    <t>Dettor point need to considered for tue</t>
  </si>
  <si>
    <t>Petty cash -tue</t>
  </si>
  <si>
    <t>customer order analysis - tue</t>
  </si>
  <si>
    <t>Imps is active - mon</t>
  </si>
  <si>
    <t>Ticketing System Function Point</t>
  </si>
  <si>
    <t>Create</t>
  </si>
  <si>
    <t xml:space="preserve">View </t>
  </si>
  <si>
    <t>Edit</t>
  </si>
  <si>
    <t xml:space="preserve">Total FP </t>
  </si>
  <si>
    <t xml:space="preserve">Login </t>
  </si>
  <si>
    <t>Forgot password</t>
  </si>
  <si>
    <t>User master</t>
  </si>
  <si>
    <t>Customer Master</t>
  </si>
  <si>
    <t>Country Master</t>
  </si>
  <si>
    <t>State Master</t>
  </si>
  <si>
    <t>City Master</t>
  </si>
  <si>
    <t>Designation Master</t>
  </si>
  <si>
    <t>Department Master</t>
  </si>
  <si>
    <t>Role Master</t>
  </si>
  <si>
    <t>Status Master</t>
  </si>
  <si>
    <t>Customer Type Master</t>
  </si>
  <si>
    <t>Dynamic Form</t>
  </si>
  <si>
    <t>Query Master</t>
  </si>
  <si>
    <t>Template Master</t>
  </si>
  <si>
    <t>Customer Mapping</t>
  </si>
  <si>
    <t>high</t>
  </si>
  <si>
    <t>Dynamic Form Dropdown</t>
  </si>
  <si>
    <t>Query Group Master</t>
  </si>
  <si>
    <t>Testing Type Master</t>
  </si>
  <si>
    <t>Ticket - My ticket - Assign to me</t>
  </si>
  <si>
    <t>Ticket - My ticket - Created by me</t>
  </si>
  <si>
    <t>Ticket - My ticket - Department wise</t>
  </si>
  <si>
    <t>Ticket - My ticket - Your task</t>
  </si>
  <si>
    <t>Ticket - My ticket - unpassed</t>
  </si>
  <si>
    <t>Ticket - My ticket - Filter</t>
  </si>
  <si>
    <t>Ticket - My ticket -Export</t>
  </si>
  <si>
    <t>Ticket -Create Ticket</t>
  </si>
  <si>
    <t>Project Management - Project master</t>
  </si>
  <si>
    <t>Project Management - SubModule  master</t>
  </si>
  <si>
    <t>Reports - User Task</t>
  </si>
  <si>
    <t>Reports - Resource Planning</t>
  </si>
  <si>
    <t>Reports - Variance Report</t>
  </si>
  <si>
    <t>TestPlan</t>
  </si>
  <si>
    <t>Notification</t>
  </si>
  <si>
    <t>Dashboard</t>
  </si>
  <si>
    <t>Test case</t>
  </si>
  <si>
    <t>Test suite</t>
  </si>
  <si>
    <t>Import</t>
  </si>
  <si>
    <t>All test case</t>
  </si>
  <si>
    <t>Download Format- Tst case</t>
  </si>
  <si>
    <t>Test case - export</t>
  </si>
  <si>
    <t>TT14198</t>
  </si>
  <si>
    <t>Total FP</t>
  </si>
  <si>
    <t>total hr</t>
  </si>
  <si>
    <t xml:space="preserve">Manual </t>
  </si>
  <si>
    <t>automation</t>
  </si>
  <si>
    <t xml:space="preserve">Bill Transaction - Add Data </t>
  </si>
  <si>
    <t>Bill Transaction - Filter</t>
  </si>
  <si>
    <t>Bill Transaction - Export</t>
  </si>
  <si>
    <t>Bill Transaction - Search</t>
  </si>
  <si>
    <t>Bill Transaction - Reset</t>
  </si>
  <si>
    <t>Bill Transaction - Grid View</t>
  </si>
  <si>
    <t>Bill Transaction - Edit</t>
  </si>
  <si>
    <t xml:space="preserve">Bill Transaction - View </t>
  </si>
  <si>
    <t>Bill Transaction - History</t>
  </si>
  <si>
    <t>Bill Type Master - Edit</t>
  </si>
  <si>
    <t>Bill Type Master - View</t>
  </si>
  <si>
    <t>Vendor Master - Add</t>
  </si>
  <si>
    <t>Vendor Master - Edit</t>
  </si>
  <si>
    <t>Allow Edit - Authorised by HOD</t>
  </si>
  <si>
    <t>Allow edit - authorised by management</t>
  </si>
  <si>
    <t>Allow paid entry change</t>
  </si>
  <si>
    <t>Edit in bill</t>
  </si>
  <si>
    <t>Edit Vendor Master Bank Details</t>
  </si>
  <si>
    <t>Internal Audit</t>
  </si>
  <si>
    <t>External Audit</t>
  </si>
  <si>
    <t>Past financial Year Bill Date</t>
  </si>
  <si>
    <t>Prepone Payment Date</t>
  </si>
  <si>
    <t>Record Room</t>
  </si>
  <si>
    <t>Received date</t>
  </si>
  <si>
    <t>TCS Applicable</t>
  </si>
  <si>
    <t>Update ERP Account Name</t>
  </si>
  <si>
    <t>Original Bill Received</t>
  </si>
  <si>
    <t>Update Payment Details</t>
  </si>
  <si>
    <t>All update Bill</t>
  </si>
  <si>
    <t xml:space="preserve">Disha </t>
  </si>
  <si>
    <t>Day</t>
  </si>
  <si>
    <t>Ticket Number</t>
  </si>
  <si>
    <t>Wed</t>
  </si>
  <si>
    <t>Thu</t>
  </si>
  <si>
    <t>Fri</t>
  </si>
  <si>
    <t>KT on Ticketing App from Manali</t>
  </si>
  <si>
    <t>Mon-Fri</t>
  </si>
  <si>
    <t xml:space="preserve">General Discussion </t>
  </si>
  <si>
    <t>Kt from BA ( Regularization &amp; AOP) - 60 min</t>
  </si>
  <si>
    <t xml:space="preserve">TT 2782 </t>
  </si>
  <si>
    <t xml:space="preserve">AOP(13.5 +8.4) </t>
  </si>
  <si>
    <t xml:space="preserve">Test case writing - </t>
  </si>
  <si>
    <t xml:space="preserve">Test execution - </t>
  </si>
  <si>
    <t>Test restesting</t>
  </si>
  <si>
    <t>Petty cash retesting - 00:30</t>
  </si>
  <si>
    <t>Regularization - Time Regularization (11+6.5)</t>
  </si>
  <si>
    <t>TT</t>
  </si>
  <si>
    <t>Edit URL</t>
  </si>
  <si>
    <t xml:space="preserve">Tue </t>
  </si>
  <si>
    <t>Debtor Retesting</t>
  </si>
  <si>
    <t xml:space="preserve">Scheduling task </t>
  </si>
  <si>
    <t>TT10172</t>
  </si>
  <si>
    <t xml:space="preserve">petty cash </t>
  </si>
</sst>
</file>

<file path=xl/styles.xml><?xml version="1.0" encoding="utf-8"?>
<styleSheet xmlns="http://schemas.openxmlformats.org/spreadsheetml/2006/main" xmlns:xr9="http://schemas.microsoft.com/office/spreadsheetml/2016/revision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37">
    <font>
      <sz val="12"/>
      <color theme="1"/>
      <name val="Calibri"/>
      <charset val="134"/>
      <scheme val="minor"/>
    </font>
    <font>
      <b/>
      <sz val="11"/>
      <color rgb="FF000000"/>
      <name val="Calibri"/>
      <charset val="134"/>
      <scheme val="minor"/>
    </font>
    <font>
      <sz val="11"/>
      <color rgb="FF000000"/>
      <name val="Calibri"/>
      <charset val="134"/>
      <scheme val="minor"/>
    </font>
    <font>
      <sz val="12"/>
      <color rgb="FF000000"/>
      <name val="Calibri"/>
      <charset val="134"/>
      <scheme val="minor"/>
    </font>
    <font>
      <b/>
      <sz val="11"/>
      <color theme="1"/>
      <name val="Calibri"/>
      <charset val="134"/>
      <scheme val="minor"/>
    </font>
    <font>
      <sz val="11"/>
      <color theme="1"/>
      <name val="Calibri"/>
      <charset val="134"/>
      <scheme val="minor"/>
    </font>
    <font>
      <sz val="11"/>
      <color rgb="FF000000"/>
      <name val="Calibri"/>
      <charset val="134"/>
    </font>
    <font>
      <b/>
      <sz val="12"/>
      <color theme="1"/>
      <name val="Calibri"/>
      <charset val="134"/>
      <scheme val="minor"/>
    </font>
    <font>
      <sz val="12"/>
      <name val="Calibri"/>
      <charset val="134"/>
      <scheme val="minor"/>
    </font>
    <font>
      <sz val="12"/>
      <color theme="1"/>
      <name val="Calibri"/>
      <charset val="134"/>
    </font>
    <font>
      <sz val="12"/>
      <color rgb="FFFF0000"/>
      <name val="Calibri"/>
      <charset val="134"/>
      <scheme val="minor"/>
    </font>
    <font>
      <strike/>
      <sz val="12"/>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9"/>
      <name val="Times New Roman"/>
      <charset val="134"/>
    </font>
    <font>
      <sz val="9"/>
      <name val="Tahoma"/>
      <charset val="1"/>
    </font>
    <font>
      <sz val="9"/>
      <name val="Times New Roman"/>
      <charset val="134"/>
    </font>
    <font>
      <b/>
      <sz val="9"/>
      <name val="Tahoma"/>
      <charset val="1"/>
    </font>
    <font>
      <b/>
      <sz val="9"/>
      <name val="Tahoma"/>
      <charset val="134"/>
    </font>
    <font>
      <sz val="9"/>
      <name val="Tahoma"/>
      <charset val="134"/>
    </font>
  </fonts>
  <fills count="50">
    <fill>
      <patternFill patternType="none"/>
    </fill>
    <fill>
      <patternFill patternType="gray125"/>
    </fill>
    <fill>
      <patternFill patternType="solid">
        <fgColor rgb="FFFFF2CC"/>
        <bgColor rgb="FF000000"/>
      </patternFill>
    </fill>
    <fill>
      <patternFill patternType="solid">
        <fgColor rgb="FFEDEDED"/>
        <bgColor rgb="FF000000"/>
      </patternFill>
    </fill>
    <fill>
      <patternFill patternType="solid">
        <fgColor rgb="FFFFFF00"/>
        <bgColor rgb="FF000000"/>
      </patternFill>
    </fill>
    <fill>
      <patternFill patternType="solid">
        <fgColor rgb="FFF2F2F2"/>
        <bgColor rgb="FF000000"/>
      </patternFill>
    </fill>
    <fill>
      <patternFill patternType="solid">
        <fgColor theme="7" tint="0.8"/>
        <bgColor indexed="64"/>
      </patternFill>
    </fill>
    <fill>
      <patternFill patternType="solid">
        <fgColor theme="6" tint="0.8"/>
        <bgColor indexed="64"/>
      </patternFill>
    </fill>
    <fill>
      <patternFill patternType="solid">
        <fgColor theme="0" tint="-0.05"/>
        <bgColor indexed="64"/>
      </patternFill>
    </fill>
    <fill>
      <patternFill patternType="solid">
        <fgColor rgb="FFFFFF00"/>
        <bgColor indexed="64"/>
      </patternFill>
    </fill>
    <fill>
      <patternFill patternType="solid">
        <fgColor rgb="FFF8F9E7"/>
        <bgColor indexed="64"/>
      </patternFill>
    </fill>
    <fill>
      <patternFill patternType="solid">
        <fgColor rgb="FFFF0000"/>
        <bgColor indexed="64"/>
      </patternFill>
    </fill>
    <fill>
      <patternFill patternType="solid">
        <fgColor theme="6" tint="0.4"/>
        <bgColor indexed="64"/>
      </patternFill>
    </fill>
    <fill>
      <patternFill patternType="solid">
        <fgColor rgb="FFFFFFFF"/>
        <bgColor indexed="64"/>
      </patternFill>
    </fill>
    <fill>
      <patternFill patternType="solid">
        <fgColor rgb="FF00B0F0"/>
        <bgColor indexed="64"/>
      </patternFill>
    </fill>
    <fill>
      <patternFill patternType="solid">
        <fgColor theme="3" tint="0.599993896298105"/>
        <bgColor indexed="64"/>
      </patternFill>
    </fill>
    <fill>
      <patternFill patternType="solid">
        <fgColor rgb="FFFFC000"/>
        <bgColor indexed="64"/>
      </patternFill>
    </fill>
    <fill>
      <patternFill patternType="solid">
        <fgColor theme="0"/>
        <bgColor indexed="64"/>
      </patternFill>
    </fill>
    <fill>
      <patternFill patternType="solid">
        <fgColor theme="0" tint="-0.14990691854609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style="medium">
        <color auto="1"/>
      </right>
      <top style="thin">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bottom style="medium">
        <color auto="1"/>
      </bottom>
      <diagonal/>
    </border>
    <border>
      <left style="thin">
        <color auto="1"/>
      </left>
      <right style="medium">
        <color auto="1"/>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177" fontId="5" fillId="0" borderId="0" applyFont="0" applyFill="0" applyBorder="0" applyAlignment="0" applyProtection="0">
      <alignment vertical="center"/>
    </xf>
    <xf numFmtId="42" fontId="5"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19" borderId="4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6" applyNumberFormat="0" applyFill="0" applyAlignment="0" applyProtection="0">
      <alignment vertical="center"/>
    </xf>
    <xf numFmtId="0" fontId="18" fillId="0" borderId="46" applyNumberFormat="0" applyFill="0" applyAlignment="0" applyProtection="0">
      <alignment vertical="center"/>
    </xf>
    <xf numFmtId="0" fontId="19" fillId="0" borderId="47" applyNumberFormat="0" applyFill="0" applyAlignment="0" applyProtection="0">
      <alignment vertical="center"/>
    </xf>
    <xf numFmtId="0" fontId="19" fillId="0" borderId="0" applyNumberFormat="0" applyFill="0" applyBorder="0" applyAlignment="0" applyProtection="0">
      <alignment vertical="center"/>
    </xf>
    <xf numFmtId="0" fontId="20" fillId="20" borderId="48" applyNumberFormat="0" applyAlignment="0" applyProtection="0">
      <alignment vertical="center"/>
    </xf>
    <xf numFmtId="0" fontId="21" fillId="21" borderId="49" applyNumberFormat="0" applyAlignment="0" applyProtection="0">
      <alignment vertical="center"/>
    </xf>
    <xf numFmtId="0" fontId="22" fillId="21" borderId="48" applyNumberFormat="0" applyAlignment="0" applyProtection="0">
      <alignment vertical="center"/>
    </xf>
    <xf numFmtId="0" fontId="23" fillId="22" borderId="50" applyNumberFormat="0" applyAlignment="0" applyProtection="0">
      <alignment vertical="center"/>
    </xf>
    <xf numFmtId="0" fontId="24" fillId="0" borderId="51" applyNumberFormat="0" applyFill="0" applyAlignment="0" applyProtection="0">
      <alignment vertical="center"/>
    </xf>
    <xf numFmtId="0" fontId="25" fillId="0" borderId="52" applyNumberFormat="0" applyFill="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30" fillId="35" borderId="0" applyNumberFormat="0" applyBorder="0" applyAlignment="0" applyProtection="0">
      <alignment vertical="center"/>
    </xf>
    <xf numFmtId="0" fontId="30" fillId="36" borderId="0" applyNumberFormat="0" applyBorder="0" applyAlignment="0" applyProtection="0">
      <alignment vertical="center"/>
    </xf>
    <xf numFmtId="0" fontId="29" fillId="37" borderId="0" applyNumberFormat="0" applyBorder="0" applyAlignment="0" applyProtection="0">
      <alignment vertical="center"/>
    </xf>
    <xf numFmtId="0" fontId="29" fillId="38" borderId="0" applyNumberFormat="0" applyBorder="0" applyAlignment="0" applyProtection="0">
      <alignment vertical="center"/>
    </xf>
    <xf numFmtId="0" fontId="30" fillId="39" borderId="0" applyNumberFormat="0" applyBorder="0" applyAlignment="0" applyProtection="0">
      <alignment vertical="center"/>
    </xf>
    <xf numFmtId="0" fontId="30" fillId="40" borderId="0" applyNumberFormat="0" applyBorder="0" applyAlignment="0" applyProtection="0">
      <alignment vertical="center"/>
    </xf>
    <xf numFmtId="0" fontId="29" fillId="41" borderId="0" applyNumberFormat="0" applyBorder="0" applyAlignment="0" applyProtection="0">
      <alignment vertical="center"/>
    </xf>
    <xf numFmtId="0" fontId="29" fillId="42" borderId="0" applyNumberFormat="0" applyBorder="0" applyAlignment="0" applyProtection="0">
      <alignment vertical="center"/>
    </xf>
    <xf numFmtId="0" fontId="30" fillId="43" borderId="0" applyNumberFormat="0" applyBorder="0" applyAlignment="0" applyProtection="0">
      <alignment vertical="center"/>
    </xf>
    <xf numFmtId="0" fontId="30" fillId="44" borderId="0" applyNumberFormat="0" applyBorder="0" applyAlignment="0" applyProtection="0">
      <alignment vertical="center"/>
    </xf>
    <xf numFmtId="0" fontId="29" fillId="45" borderId="0" applyNumberFormat="0" applyBorder="0" applyAlignment="0" applyProtection="0">
      <alignment vertical="center"/>
    </xf>
    <xf numFmtId="0" fontId="29" fillId="46" borderId="0" applyNumberFormat="0" applyBorder="0" applyAlignment="0" applyProtection="0">
      <alignment vertical="center"/>
    </xf>
    <xf numFmtId="0" fontId="30" fillId="47" borderId="0" applyNumberFormat="0" applyBorder="0" applyAlignment="0" applyProtection="0">
      <alignment vertical="center"/>
    </xf>
    <xf numFmtId="0" fontId="30" fillId="48" borderId="0" applyNumberFormat="0" applyBorder="0" applyAlignment="0" applyProtection="0">
      <alignment vertical="center"/>
    </xf>
    <xf numFmtId="0" fontId="29" fillId="49" borderId="0" applyNumberFormat="0" applyBorder="0" applyAlignment="0" applyProtection="0">
      <alignment vertical="center"/>
    </xf>
  </cellStyleXfs>
  <cellXfs count="213">
    <xf numFmtId="0" fontId="0" fillId="0" borderId="0" xfId="0"/>
    <xf numFmtId="58" fontId="0" fillId="0" borderId="0" xfId="0" applyNumberFormat="1"/>
    <xf numFmtId="20" fontId="0" fillId="0" borderId="0" xfId="0" applyNumberFormat="1"/>
    <xf numFmtId="0" fontId="0" fillId="0" borderId="1" xfId="0" applyBorder="1"/>
    <xf numFmtId="0" fontId="1" fillId="2" borderId="1" xfId="0" applyFont="1" applyFill="1" applyBorder="1" applyAlignment="1">
      <alignment vertical="center"/>
    </xf>
    <xf numFmtId="0" fontId="2" fillId="2" borderId="1" xfId="0" applyFont="1" applyFill="1" applyBorder="1" applyAlignment="1">
      <alignment horizontal="center" vertical="center"/>
    </xf>
    <xf numFmtId="0" fontId="1" fillId="3" borderId="1" xfId="0" applyFont="1" applyFill="1" applyBorder="1" applyAlignment="1">
      <alignment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4" borderId="1" xfId="0" applyFont="1" applyFill="1" applyBorder="1" applyAlignment="1">
      <alignment vertical="center" wrapText="1"/>
    </xf>
    <xf numFmtId="0" fontId="3" fillId="0" borderId="1" xfId="0" applyFont="1" applyBorder="1" applyAlignment="1">
      <alignment horizontal="left" vertical="top" wrapText="1"/>
    </xf>
    <xf numFmtId="0" fontId="1" fillId="5" borderId="1" xfId="0" applyFont="1" applyFill="1" applyBorder="1" applyAlignment="1">
      <alignment vertical="center"/>
    </xf>
    <xf numFmtId="0" fontId="1" fillId="4" borderId="1" xfId="0" applyFont="1" applyFill="1" applyBorder="1" applyAlignment="1">
      <alignment horizontal="center" vertical="center"/>
    </xf>
    <xf numFmtId="0" fontId="4" fillId="6" borderId="2" xfId="0" applyFont="1" applyFill="1" applyBorder="1" applyAlignment="1">
      <alignment vertical="center"/>
    </xf>
    <xf numFmtId="0" fontId="5" fillId="6" borderId="3" xfId="0" applyFont="1" applyFill="1" applyBorder="1" applyAlignment="1">
      <alignment horizontal="center" vertical="center"/>
    </xf>
    <xf numFmtId="0" fontId="4" fillId="7" borderId="4" xfId="0" applyFont="1" applyFill="1" applyBorder="1" applyAlignment="1">
      <alignment vertical="center"/>
    </xf>
    <xf numFmtId="0" fontId="6" fillId="0" borderId="0" xfId="0" applyFont="1" applyFill="1" applyAlignment="1">
      <alignment vertical="center"/>
    </xf>
    <xf numFmtId="0" fontId="5" fillId="6" borderId="1" xfId="0" applyFont="1" applyFill="1" applyBorder="1" applyAlignment="1">
      <alignment horizontal="center" vertical="center"/>
    </xf>
    <xf numFmtId="0" fontId="4" fillId="8" borderId="5" xfId="0" applyFont="1" applyFill="1" applyBorder="1" applyAlignment="1">
      <alignment vertical="center"/>
    </xf>
    <xf numFmtId="0" fontId="4" fillId="9" borderId="6" xfId="0" applyFont="1" applyFill="1" applyBorder="1" applyAlignment="1">
      <alignment horizontal="center" vertical="center"/>
    </xf>
    <xf numFmtId="0" fontId="4" fillId="8" borderId="7" xfId="0" applyFont="1" applyFill="1" applyBorder="1" applyAlignment="1">
      <alignment vertical="center"/>
    </xf>
    <xf numFmtId="0" fontId="4" fillId="8" borderId="8" xfId="0" applyFont="1" applyFill="1" applyBorder="1" applyAlignment="1">
      <alignment vertical="center"/>
    </xf>
    <xf numFmtId="0" fontId="7" fillId="7" borderId="9" xfId="0" applyFont="1" applyFill="1" applyBorder="1"/>
    <xf numFmtId="58" fontId="7" fillId="7" borderId="9" xfId="0" applyNumberFormat="1" applyFont="1" applyFill="1" applyBorder="1"/>
    <xf numFmtId="0" fontId="0" fillId="10" borderId="5" xfId="0" applyFill="1" applyBorder="1"/>
    <xf numFmtId="0" fontId="0" fillId="10" borderId="10" xfId="0" applyFill="1" applyBorder="1"/>
    <xf numFmtId="0" fontId="0" fillId="10" borderId="10" xfId="0" applyFill="1" applyBorder="1" applyAlignment="1">
      <alignment wrapText="1"/>
    </xf>
    <xf numFmtId="20" fontId="0" fillId="10" borderId="10" xfId="0" applyNumberFormat="1" applyFill="1" applyBorder="1"/>
    <xf numFmtId="0" fontId="0" fillId="10" borderId="8" xfId="0" applyFill="1" applyBorder="1"/>
    <xf numFmtId="0" fontId="0" fillId="10" borderId="11" xfId="0" applyFill="1" applyBorder="1"/>
    <xf numFmtId="0" fontId="0" fillId="10" borderId="11" xfId="0" applyFill="1" applyBorder="1" applyAlignment="1">
      <alignment wrapText="1"/>
    </xf>
    <xf numFmtId="20" fontId="0" fillId="10" borderId="11" xfId="0" applyNumberFormat="1" applyFill="1" applyBorder="1"/>
    <xf numFmtId="0" fontId="0" fillId="10" borderId="7" xfId="0" applyFill="1" applyBorder="1"/>
    <xf numFmtId="0" fontId="0" fillId="10" borderId="1" xfId="0" applyFill="1" applyBorder="1"/>
    <xf numFmtId="0" fontId="0" fillId="10" borderId="1" xfId="0" applyFill="1" applyBorder="1" applyAlignment="1">
      <alignment wrapText="1"/>
    </xf>
    <xf numFmtId="22" fontId="0" fillId="10" borderId="1" xfId="0" applyNumberFormat="1" applyFill="1" applyBorder="1"/>
    <xf numFmtId="0" fontId="0" fillId="10" borderId="1" xfId="0" applyFill="1" applyBorder="1" applyAlignment="1">
      <alignment wrapText="1"/>
    </xf>
    <xf numFmtId="20" fontId="0" fillId="10" borderId="1" xfId="0" applyNumberFormat="1" applyFill="1" applyBorder="1"/>
    <xf numFmtId="0" fontId="0" fillId="10" borderId="12" xfId="0" applyFill="1" applyBorder="1"/>
    <xf numFmtId="0" fontId="0" fillId="10" borderId="4" xfId="0" applyFill="1" applyBorder="1" applyAlignment="1">
      <alignment wrapText="1"/>
    </xf>
    <xf numFmtId="0" fontId="0" fillId="10" borderId="4" xfId="0" applyFill="1" applyBorder="1" applyAlignment="1">
      <alignment wrapText="1"/>
    </xf>
    <xf numFmtId="20" fontId="0" fillId="10" borderId="4" xfId="0" applyNumberFormat="1" applyFill="1" applyBorder="1"/>
    <xf numFmtId="20" fontId="0" fillId="10" borderId="4" xfId="0" applyNumberFormat="1" applyFill="1" applyBorder="1"/>
    <xf numFmtId="0" fontId="0" fillId="10" borderId="12" xfId="0" applyFill="1" applyBorder="1"/>
    <xf numFmtId="20" fontId="8" fillId="10" borderId="1" xfId="0" applyNumberFormat="1" applyFont="1" applyFill="1" applyBorder="1" applyAlignment="1"/>
    <xf numFmtId="0" fontId="0" fillId="10" borderId="4" xfId="0" applyFill="1" applyBorder="1"/>
    <xf numFmtId="20" fontId="0" fillId="10" borderId="6" xfId="0" applyNumberFormat="1" applyFill="1" applyBorder="1"/>
    <xf numFmtId="20" fontId="0" fillId="10" borderId="13" xfId="0" applyNumberFormat="1" applyFill="1" applyBorder="1"/>
    <xf numFmtId="20" fontId="0" fillId="10" borderId="14" xfId="0" applyNumberFormat="1" applyFill="1" applyBorder="1" applyAlignment="1"/>
    <xf numFmtId="22" fontId="0" fillId="10" borderId="14" xfId="0" applyNumberFormat="1" applyFill="1" applyBorder="1"/>
    <xf numFmtId="20" fontId="0" fillId="10" borderId="14" xfId="0" applyNumberFormat="1" applyFill="1" applyBorder="1"/>
    <xf numFmtId="20" fontId="0" fillId="10" borderId="15" xfId="0" applyNumberFormat="1" applyFill="1" applyBorder="1"/>
    <xf numFmtId="0" fontId="8" fillId="10" borderId="1" xfId="0" applyFont="1" applyFill="1" applyBorder="1" applyAlignment="1">
      <alignment wrapText="1"/>
    </xf>
    <xf numFmtId="20" fontId="0" fillId="10" borderId="1" xfId="0" applyNumberFormat="1" applyFill="1" applyBorder="1" applyAlignment="1"/>
    <xf numFmtId="0" fontId="0" fillId="10" borderId="13" xfId="0" applyFill="1" applyBorder="1"/>
    <xf numFmtId="0" fontId="0" fillId="10" borderId="16" xfId="0" applyFill="1" applyBorder="1" applyAlignment="1">
      <alignment horizontal="left" vertical="center" wrapText="1"/>
    </xf>
    <xf numFmtId="0" fontId="0" fillId="10" borderId="17" xfId="0" applyFill="1" applyBorder="1" applyAlignment="1">
      <alignment horizontal="left" vertical="center" wrapText="1"/>
    </xf>
    <xf numFmtId="0" fontId="0" fillId="10" borderId="18" xfId="0" applyFill="1" applyBorder="1" applyAlignment="1">
      <alignment horizontal="left" vertical="center" wrapText="1"/>
    </xf>
    <xf numFmtId="20" fontId="8" fillId="10" borderId="11" xfId="0" applyNumberFormat="1" applyFont="1" applyFill="1" applyBorder="1" applyAlignment="1"/>
    <xf numFmtId="0" fontId="7" fillId="7" borderId="1" xfId="0" applyFont="1" applyFill="1" applyBorder="1"/>
    <xf numFmtId="58" fontId="7" fillId="7" borderId="1" xfId="0" applyNumberFormat="1" applyFont="1" applyFill="1" applyBorder="1"/>
    <xf numFmtId="0" fontId="0" fillId="0" borderId="12" xfId="0" applyBorder="1"/>
    <xf numFmtId="0" fontId="0" fillId="0" borderId="4" xfId="0" applyBorder="1"/>
    <xf numFmtId="0" fontId="0" fillId="0" borderId="4" xfId="0" applyBorder="1" applyAlignment="1">
      <alignment wrapText="1"/>
    </xf>
    <xf numFmtId="20" fontId="0" fillId="0" borderId="4" xfId="0" applyNumberFormat="1" applyBorder="1"/>
    <xf numFmtId="0" fontId="0" fillId="0" borderId="1" xfId="0" applyBorder="1" applyAlignment="1">
      <alignment wrapText="1"/>
    </xf>
    <xf numFmtId="20" fontId="0" fillId="0" borderId="1" xfId="0" applyNumberFormat="1" applyBorder="1"/>
    <xf numFmtId="20" fontId="8" fillId="0" borderId="17" xfId="0" applyNumberFormat="1" applyFont="1" applyBorder="1" applyAlignment="1"/>
    <xf numFmtId="0" fontId="0" fillId="0" borderId="19" xfId="0" applyBorder="1"/>
    <xf numFmtId="0" fontId="0" fillId="0" borderId="17" xfId="0" applyBorder="1"/>
    <xf numFmtId="0" fontId="0" fillId="0" borderId="9" xfId="0" applyBorder="1" applyAlignment="1">
      <alignment wrapText="1"/>
    </xf>
    <xf numFmtId="20" fontId="0" fillId="0" borderId="9" xfId="0" applyNumberFormat="1" applyBorder="1"/>
    <xf numFmtId="0" fontId="0" fillId="0" borderId="20" xfId="0" applyBorder="1"/>
    <xf numFmtId="0" fontId="0" fillId="0" borderId="18" xfId="0" applyBorder="1"/>
    <xf numFmtId="0" fontId="0" fillId="0" borderId="11" xfId="0" applyBorder="1" applyAlignment="1">
      <alignment wrapText="1"/>
    </xf>
    <xf numFmtId="20" fontId="0" fillId="0" borderId="11" xfId="0" applyNumberFormat="1" applyBorder="1"/>
    <xf numFmtId="0" fontId="0" fillId="0" borderId="17" xfId="0" applyBorder="1" applyAlignment="1">
      <alignment wrapText="1"/>
    </xf>
    <xf numFmtId="20" fontId="0" fillId="0" borderId="17" xfId="0" applyNumberFormat="1" applyBorder="1"/>
    <xf numFmtId="0" fontId="0" fillId="0" borderId="5" xfId="0" applyBorder="1"/>
    <xf numFmtId="0" fontId="0" fillId="0" borderId="10" xfId="0" applyBorder="1" applyAlignment="1">
      <alignment wrapText="1"/>
    </xf>
    <xf numFmtId="20" fontId="0" fillId="0" borderId="10" xfId="0" applyNumberFormat="1" applyBorder="1"/>
    <xf numFmtId="0" fontId="0" fillId="0" borderId="7" xfId="0" applyBorder="1"/>
    <xf numFmtId="0" fontId="8" fillId="0" borderId="17" xfId="0" applyFont="1" applyBorder="1" applyAlignment="1">
      <alignment wrapText="1"/>
    </xf>
    <xf numFmtId="20" fontId="8" fillId="0" borderId="9" xfId="0" applyNumberFormat="1" applyFont="1" applyBorder="1" applyAlignment="1"/>
    <xf numFmtId="20" fontId="0" fillId="0" borderId="17" xfId="0" applyNumberFormat="1" applyBorder="1" applyAlignment="1"/>
    <xf numFmtId="0" fontId="0" fillId="0" borderId="21" xfId="0" applyBorder="1"/>
    <xf numFmtId="0" fontId="0" fillId="0" borderId="9" xfId="0" applyBorder="1"/>
    <xf numFmtId="20" fontId="0" fillId="0" borderId="17" xfId="0" applyNumberFormat="1" applyBorder="1" applyAlignment="1">
      <alignment horizontal="center"/>
    </xf>
    <xf numFmtId="0" fontId="0" fillId="0" borderId="10" xfId="0" applyBorder="1"/>
    <xf numFmtId="0" fontId="0" fillId="0" borderId="8" xfId="0" applyBorder="1"/>
    <xf numFmtId="0" fontId="0" fillId="0" borderId="11" xfId="0" applyBorder="1"/>
    <xf numFmtId="0" fontId="0" fillId="0" borderId="22" xfId="0" applyBorder="1"/>
    <xf numFmtId="0" fontId="0" fillId="0" borderId="23" xfId="0" applyBorder="1"/>
    <xf numFmtId="20" fontId="8" fillId="0" borderId="1" xfId="0" applyNumberFormat="1" applyFont="1" applyBorder="1" applyAlignment="1"/>
    <xf numFmtId="0" fontId="0" fillId="0" borderId="24" xfId="0" applyBorder="1"/>
    <xf numFmtId="0" fontId="0" fillId="0" borderId="0" xfId="0" applyBorder="1"/>
    <xf numFmtId="0" fontId="0" fillId="0" borderId="1" xfId="0" applyFill="1" applyBorder="1" applyAlignment="1">
      <alignment wrapText="1"/>
    </xf>
    <xf numFmtId="0" fontId="0" fillId="0" borderId="1" xfId="0" applyFill="1" applyBorder="1"/>
    <xf numFmtId="20" fontId="0" fillId="0" borderId="25" xfId="0" applyNumberFormat="1" applyBorder="1"/>
    <xf numFmtId="0" fontId="0" fillId="0" borderId="18" xfId="0" applyBorder="1" applyAlignment="1">
      <alignment wrapText="1"/>
    </xf>
    <xf numFmtId="20" fontId="0" fillId="0" borderId="26" xfId="0" applyNumberFormat="1" applyBorder="1" applyAlignment="1"/>
    <xf numFmtId="20" fontId="0" fillId="0" borderId="14" xfId="0" applyNumberFormat="1" applyBorder="1"/>
    <xf numFmtId="58" fontId="0" fillId="0" borderId="1" xfId="0" applyNumberFormat="1" applyBorder="1" applyAlignment="1">
      <alignment wrapText="1"/>
    </xf>
    <xf numFmtId="20" fontId="9" fillId="0" borderId="1" xfId="0" applyNumberFormat="1" applyFont="1" applyBorder="1"/>
    <xf numFmtId="58" fontId="0" fillId="0" borderId="17" xfId="0" applyNumberFormat="1" applyBorder="1" applyAlignment="1">
      <alignment wrapText="1"/>
    </xf>
    <xf numFmtId="20" fontId="9" fillId="0" borderId="0" xfId="0" applyNumberFormat="1" applyFont="1"/>
    <xf numFmtId="20" fontId="0" fillId="0" borderId="6" xfId="0" applyNumberFormat="1" applyBorder="1"/>
    <xf numFmtId="0" fontId="8" fillId="0" borderId="17" xfId="0" applyFont="1" applyBorder="1" applyAlignment="1">
      <alignment horizontal="center" wrapText="1"/>
    </xf>
    <xf numFmtId="0" fontId="0" fillId="0" borderId="17" xfId="0" applyBorder="1" applyAlignment="1">
      <alignment horizontal="center" wrapText="1"/>
    </xf>
    <xf numFmtId="20" fontId="0" fillId="0" borderId="27" xfId="0" applyNumberFormat="1" applyBorder="1"/>
    <xf numFmtId="20" fontId="0" fillId="0" borderId="28" xfId="0" applyNumberFormat="1" applyBorder="1"/>
    <xf numFmtId="20" fontId="0" fillId="0" borderId="29" xfId="0" applyNumberFormat="1" applyBorder="1"/>
    <xf numFmtId="20" fontId="0" fillId="0" borderId="30" xfId="0" applyNumberFormat="1" applyBorder="1"/>
    <xf numFmtId="20" fontId="0" fillId="0" borderId="0" xfId="0" applyNumberFormat="1" applyBorder="1"/>
    <xf numFmtId="0" fontId="7" fillId="0" borderId="1" xfId="0" applyFont="1" applyFill="1" applyBorder="1" applyAlignment="1">
      <alignment wrapText="1"/>
    </xf>
    <xf numFmtId="20" fontId="0" fillId="0" borderId="13" xfId="0" applyNumberFormat="1" applyBorder="1"/>
    <xf numFmtId="0" fontId="0" fillId="0" borderId="6" xfId="0" applyBorder="1" applyAlignment="1">
      <alignment wrapText="1"/>
    </xf>
    <xf numFmtId="0" fontId="0" fillId="0" borderId="14" xfId="0" applyBorder="1" applyAlignment="1">
      <alignment wrapText="1"/>
    </xf>
    <xf numFmtId="0" fontId="0" fillId="0" borderId="14" xfId="0" applyBorder="1"/>
    <xf numFmtId="0" fontId="0" fillId="0" borderId="14" xfId="0" applyFill="1" applyBorder="1" applyAlignment="1">
      <alignment wrapText="1"/>
    </xf>
    <xf numFmtId="20" fontId="0" fillId="0" borderId="31" xfId="0" applyNumberFormat="1" applyBorder="1"/>
    <xf numFmtId="0" fontId="0" fillId="0" borderId="13" xfId="0" applyBorder="1"/>
    <xf numFmtId="0" fontId="8" fillId="0" borderId="9" xfId="0" applyFont="1" applyBorder="1" applyAlignment="1">
      <alignment wrapText="1"/>
    </xf>
    <xf numFmtId="0" fontId="0" fillId="0" borderId="2" xfId="0" applyBorder="1"/>
    <xf numFmtId="0" fontId="0" fillId="0" borderId="32" xfId="0" applyBorder="1"/>
    <xf numFmtId="0" fontId="0" fillId="0" borderId="16" xfId="0" applyBorder="1" applyAlignment="1">
      <alignment wrapText="1"/>
    </xf>
    <xf numFmtId="20" fontId="0" fillId="0" borderId="16" xfId="0" applyNumberFormat="1" applyBorder="1"/>
    <xf numFmtId="0" fontId="0" fillId="0" borderId="33" xfId="0" applyBorder="1"/>
    <xf numFmtId="0" fontId="0" fillId="0" borderId="34" xfId="0" applyBorder="1"/>
    <xf numFmtId="0" fontId="0" fillId="0" borderId="35" xfId="0" applyBorder="1"/>
    <xf numFmtId="58" fontId="0" fillId="0" borderId="4" xfId="0" applyNumberFormat="1" applyBorder="1" applyAlignment="1">
      <alignment wrapText="1"/>
    </xf>
    <xf numFmtId="0" fontId="0" fillId="0" borderId="17" xfId="0" applyFill="1" applyBorder="1" applyAlignment="1">
      <alignment wrapText="1"/>
    </xf>
    <xf numFmtId="20" fontId="0" fillId="0" borderId="24" xfId="0" applyNumberFormat="1" applyBorder="1"/>
    <xf numFmtId="20" fontId="0" fillId="0" borderId="36" xfId="0" applyNumberFormat="1" applyBorder="1"/>
    <xf numFmtId="20" fontId="0" fillId="0" borderId="37" xfId="0" applyNumberFormat="1" applyBorder="1"/>
    <xf numFmtId="58" fontId="0" fillId="0" borderId="10" xfId="0" applyNumberFormat="1" applyBorder="1"/>
    <xf numFmtId="20" fontId="0" fillId="0" borderId="9" xfId="0" applyNumberFormat="1" applyBorder="1" applyAlignment="1"/>
    <xf numFmtId="0" fontId="0" fillId="0" borderId="38" xfId="0" applyBorder="1"/>
    <xf numFmtId="0" fontId="0" fillId="0" borderId="39" xfId="0" applyBorder="1"/>
    <xf numFmtId="58" fontId="0" fillId="0" borderId="6" xfId="0" applyNumberFormat="1" applyBorder="1"/>
    <xf numFmtId="0" fontId="0" fillId="0" borderId="0" xfId="0" applyAlignment="1">
      <alignment wrapText="1"/>
    </xf>
    <xf numFmtId="0" fontId="8" fillId="0" borderId="10" xfId="0" applyFont="1" applyBorder="1" applyAlignment="1">
      <alignment wrapText="1"/>
    </xf>
    <xf numFmtId="20" fontId="8" fillId="0" borderId="10" xfId="0" applyNumberFormat="1" applyFont="1" applyBorder="1"/>
    <xf numFmtId="0" fontId="8" fillId="0" borderId="9" xfId="0" applyFont="1" applyBorder="1" applyAlignment="1">
      <alignment horizontal="center" wrapText="1"/>
    </xf>
    <xf numFmtId="20" fontId="8" fillId="0" borderId="9" xfId="0" applyNumberFormat="1" applyFont="1" applyBorder="1" applyAlignment="1">
      <alignment horizontal="center"/>
    </xf>
    <xf numFmtId="20" fontId="0" fillId="0" borderId="9" xfId="0" applyNumberFormat="1" applyBorder="1" applyAlignment="1">
      <alignment horizontal="center"/>
    </xf>
    <xf numFmtId="20" fontId="8" fillId="0" borderId="17" xfId="0" applyNumberFormat="1" applyFont="1" applyBorder="1" applyAlignment="1">
      <alignment horizontal="center"/>
    </xf>
    <xf numFmtId="0" fontId="8" fillId="0" borderId="18" xfId="0" applyFont="1" applyBorder="1" applyAlignment="1">
      <alignment horizontal="center" wrapText="1"/>
    </xf>
    <xf numFmtId="20" fontId="8" fillId="0" borderId="18" xfId="0" applyNumberFormat="1" applyFont="1" applyBorder="1" applyAlignment="1">
      <alignment horizontal="center"/>
    </xf>
    <xf numFmtId="0" fontId="8" fillId="0" borderId="18" xfId="0" applyFont="1" applyBorder="1" applyAlignment="1">
      <alignment wrapText="1"/>
    </xf>
    <xf numFmtId="20" fontId="0" fillId="0" borderId="18" xfId="0" applyNumberFormat="1" applyBorder="1" applyAlignment="1"/>
    <xf numFmtId="20" fontId="0" fillId="0" borderId="18" xfId="0" applyNumberFormat="1" applyBorder="1" applyAlignment="1">
      <alignment horizontal="center"/>
    </xf>
    <xf numFmtId="0" fontId="8" fillId="0" borderId="16" xfId="0" applyFont="1" applyBorder="1" applyAlignment="1">
      <alignment wrapText="1"/>
    </xf>
    <xf numFmtId="20" fontId="8" fillId="0" borderId="16" xfId="0" applyNumberFormat="1" applyFont="1" applyBorder="1"/>
    <xf numFmtId="20" fontId="0" fillId="0" borderId="37" xfId="0" applyNumberFormat="1" applyBorder="1" applyAlignment="1"/>
    <xf numFmtId="20" fontId="0" fillId="0" borderId="26" xfId="0" applyNumberFormat="1" applyBorder="1"/>
    <xf numFmtId="0" fontId="0" fillId="0" borderId="0" xfId="0" applyAlignment="1">
      <alignment vertical="center" wrapText="1"/>
    </xf>
    <xf numFmtId="0" fontId="0" fillId="11" borderId="0" xfId="0" applyFill="1" applyAlignment="1">
      <alignment vertical="center" wrapText="1"/>
    </xf>
    <xf numFmtId="0" fontId="0" fillId="9" borderId="0" xfId="0" applyFill="1" applyAlignment="1">
      <alignment vertical="center" wrapText="1"/>
    </xf>
    <xf numFmtId="0" fontId="0" fillId="12" borderId="0" xfId="0" applyFill="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20" fontId="0" fillId="0" borderId="35" xfId="0" applyNumberFormat="1" applyBorder="1"/>
    <xf numFmtId="0" fontId="0" fillId="0" borderId="40" xfId="0" applyBorder="1"/>
    <xf numFmtId="20" fontId="8" fillId="0" borderId="1" xfId="0" applyNumberFormat="1" applyFont="1" applyBorder="1"/>
    <xf numFmtId="20" fontId="8" fillId="0" borderId="4" xfId="0" applyNumberFormat="1" applyFont="1" applyBorder="1"/>
    <xf numFmtId="58" fontId="0" fillId="0" borderId="4" xfId="0" applyNumberFormat="1" applyBorder="1"/>
    <xf numFmtId="0" fontId="0" fillId="13" borderId="0" xfId="0" applyFill="1"/>
    <xf numFmtId="0" fontId="2" fillId="13" borderId="1" xfId="0" applyFont="1" applyFill="1" applyBorder="1" applyAlignment="1">
      <alignment vertical="center" wrapText="1"/>
    </xf>
    <xf numFmtId="0" fontId="2" fillId="13" borderId="1" xfId="0" applyFont="1" applyFill="1" applyBorder="1" applyAlignment="1">
      <alignment horizontal="right" vertical="center" wrapText="1"/>
    </xf>
    <xf numFmtId="0" fontId="6" fillId="13" borderId="1" xfId="0" applyFont="1" applyFill="1" applyBorder="1" applyAlignment="1">
      <alignment vertical="center" wrapText="1"/>
    </xf>
    <xf numFmtId="16" fontId="0" fillId="0" borderId="0" xfId="0" applyNumberFormat="1"/>
    <xf numFmtId="0" fontId="0" fillId="13" borderId="1" xfId="0" applyFill="1" applyBorder="1"/>
    <xf numFmtId="0" fontId="8" fillId="0" borderId="1" xfId="0" applyFont="1" applyBorder="1"/>
    <xf numFmtId="0" fontId="9" fillId="0" borderId="0" xfId="0" applyFont="1"/>
    <xf numFmtId="20" fontId="0" fillId="0" borderId="18" xfId="0" applyNumberFormat="1" applyBorder="1"/>
    <xf numFmtId="58" fontId="0" fillId="0" borderId="18" xfId="0" applyNumberFormat="1" applyBorder="1"/>
    <xf numFmtId="0" fontId="8" fillId="0" borderId="11" xfId="0" applyFont="1" applyBorder="1"/>
    <xf numFmtId="20" fontId="8" fillId="0" borderId="11" xfId="0" applyNumberFormat="1" applyFont="1" applyBorder="1"/>
    <xf numFmtId="58" fontId="0" fillId="0" borderId="41" xfId="0" applyNumberFormat="1" applyBorder="1"/>
    <xf numFmtId="0" fontId="10" fillId="0" borderId="1" xfId="0" applyFont="1" applyBorder="1"/>
    <xf numFmtId="0" fontId="10" fillId="9" borderId="10" xfId="0" applyFont="1" applyFill="1" applyBorder="1" applyAlignment="1">
      <alignment wrapText="1"/>
    </xf>
    <xf numFmtId="20" fontId="10" fillId="9" borderId="10" xfId="0" applyNumberFormat="1" applyFont="1" applyFill="1" applyBorder="1"/>
    <xf numFmtId="0" fontId="10" fillId="9" borderId="1" xfId="0" applyFont="1" applyFill="1" applyBorder="1"/>
    <xf numFmtId="20" fontId="10" fillId="9" borderId="1" xfId="0" applyNumberFormat="1" applyFont="1" applyFill="1" applyBorder="1"/>
    <xf numFmtId="0" fontId="10" fillId="9" borderId="11" xfId="0" applyFont="1" applyFill="1" applyBorder="1"/>
    <xf numFmtId="20" fontId="10" fillId="9" borderId="11" xfId="0" applyNumberFormat="1" applyFont="1" applyFill="1" applyBorder="1"/>
    <xf numFmtId="0" fontId="10" fillId="0" borderId="11" xfId="0" applyFont="1" applyBorder="1"/>
    <xf numFmtId="0" fontId="0" fillId="0" borderId="39" xfId="0" applyBorder="1" applyAlignment="1">
      <alignment horizontal="center"/>
    </xf>
    <xf numFmtId="0" fontId="0" fillId="0" borderId="42" xfId="0" applyBorder="1" applyAlignment="1">
      <alignment horizontal="center"/>
    </xf>
    <xf numFmtId="0" fontId="0" fillId="0" borderId="0" xfId="0" applyAlignment="1">
      <alignment horizontal="center"/>
    </xf>
    <xf numFmtId="0" fontId="0" fillId="0" borderId="43" xfId="0" applyBorder="1" applyAlignment="1">
      <alignment horizontal="center"/>
    </xf>
    <xf numFmtId="0" fontId="0" fillId="0" borderId="35" xfId="0" applyBorder="1" applyAlignment="1">
      <alignment horizontal="center"/>
    </xf>
    <xf numFmtId="0" fontId="0" fillId="0" borderId="44" xfId="0" applyBorder="1" applyAlignment="1">
      <alignment horizontal="center"/>
    </xf>
    <xf numFmtId="20" fontId="0" fillId="0" borderId="1" xfId="0" applyNumberFormat="1" applyBorder="1" applyAlignment="1">
      <alignment wrapText="1"/>
    </xf>
    <xf numFmtId="0" fontId="11" fillId="0" borderId="1" xfId="0" applyFont="1" applyBorder="1" applyAlignment="1">
      <alignment wrapText="1"/>
    </xf>
    <xf numFmtId="20" fontId="11" fillId="0" borderId="1" xfId="0" applyNumberFormat="1" applyFont="1" applyBorder="1" applyAlignment="1">
      <alignment wrapText="1"/>
    </xf>
    <xf numFmtId="0" fontId="0" fillId="14" borderId="1" xfId="0" applyFill="1" applyBorder="1"/>
    <xf numFmtId="0" fontId="5" fillId="0" borderId="1" xfId="0" applyFont="1" applyBorder="1" applyAlignment="1">
      <alignment vertical="center" wrapText="1"/>
    </xf>
    <xf numFmtId="0" fontId="5" fillId="0" borderId="1" xfId="0" applyFont="1" applyBorder="1" applyAlignment="1">
      <alignment vertical="center"/>
    </xf>
    <xf numFmtId="0" fontId="0" fillId="0" borderId="29" xfId="0" applyBorder="1"/>
    <xf numFmtId="0" fontId="0" fillId="0" borderId="0" xfId="0" applyAlignment="1">
      <alignment vertical="center"/>
    </xf>
    <xf numFmtId="0" fontId="9" fillId="0" borderId="1" xfId="0" applyFont="1" applyBorder="1" applyAlignment="1">
      <alignment horizontal="left" vertical="top" wrapText="1"/>
    </xf>
    <xf numFmtId="0" fontId="0" fillId="0" borderId="1" xfId="0" applyBorder="1" applyAlignment="1">
      <alignment vertical="center"/>
    </xf>
    <xf numFmtId="0" fontId="9" fillId="0" borderId="1" xfId="0" applyFont="1" applyBorder="1" applyAlignment="1">
      <alignment horizontal="justify" vertical="top" wrapText="1"/>
    </xf>
    <xf numFmtId="0" fontId="5" fillId="0" borderId="0" xfId="0" applyFont="1" applyAlignment="1">
      <alignment vertical="center"/>
    </xf>
    <xf numFmtId="0" fontId="0" fillId="0" borderId="1" xfId="0" applyBorder="1" applyAlignment="1">
      <alignment vertical="center" wrapText="1"/>
    </xf>
    <xf numFmtId="0" fontId="0" fillId="9" borderId="0" xfId="0" applyFill="1"/>
    <xf numFmtId="0" fontId="0" fillId="15" borderId="0" xfId="0" applyFill="1"/>
    <xf numFmtId="0" fontId="0" fillId="11" borderId="0" xfId="0" applyFill="1"/>
    <xf numFmtId="0" fontId="0" fillId="16" borderId="0" xfId="0" applyFill="1"/>
    <xf numFmtId="0" fontId="0" fillId="17" borderId="0" xfId="0" applyFill="1"/>
    <xf numFmtId="0" fontId="0" fillId="18" borderId="0" xfId="0" applyFill="1"/>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9" defaultPivotStyle="PivotStyleMedium4"/>
  <colors>
    <mruColors>
      <color rgb="00FAF7D4"/>
      <color rgb="00F8F9E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D26" sqref="D26"/>
    </sheetView>
  </sheetViews>
  <sheetFormatPr defaultColWidth="9" defaultRowHeight="15.6"/>
  <cols>
    <col min="4" max="4" width="20.25" customWidth="1"/>
    <col min="5" max="5" width="39.5" customWidth="1"/>
  </cols>
  <sheetData>
    <row r="1" spans="1:6">
      <c r="A1" t="s">
        <v>0</v>
      </c>
      <c r="B1" t="s">
        <v>1</v>
      </c>
      <c r="C1" t="s">
        <v>2</v>
      </c>
      <c r="D1" t="s">
        <v>3</v>
      </c>
      <c r="E1" t="s">
        <v>4</v>
      </c>
      <c r="F1" t="s">
        <v>5</v>
      </c>
    </row>
    <row r="2" spans="1:6">
      <c r="A2">
        <v>1</v>
      </c>
      <c r="B2" t="s">
        <v>6</v>
      </c>
      <c r="C2" t="s">
        <v>7</v>
      </c>
      <c r="D2" t="s">
        <v>8</v>
      </c>
      <c r="E2" t="s">
        <v>9</v>
      </c>
      <c r="F2" t="s">
        <v>10</v>
      </c>
    </row>
    <row r="3" spans="1:6">
      <c r="A3">
        <v>2</v>
      </c>
      <c r="B3" t="s">
        <v>11</v>
      </c>
      <c r="C3" t="s">
        <v>7</v>
      </c>
      <c r="D3" t="s">
        <v>8</v>
      </c>
      <c r="E3" s="209" t="s">
        <v>12</v>
      </c>
      <c r="F3" t="s">
        <v>13</v>
      </c>
    </row>
    <row r="4" spans="1:8">
      <c r="A4">
        <v>3</v>
      </c>
      <c r="B4" t="s">
        <v>14</v>
      </c>
      <c r="C4" t="s">
        <v>7</v>
      </c>
      <c r="D4" t="s">
        <v>8</v>
      </c>
      <c r="E4" s="210" t="s">
        <v>15</v>
      </c>
      <c r="F4" t="s">
        <v>16</v>
      </c>
      <c r="G4" t="s">
        <v>17</v>
      </c>
      <c r="H4">
        <v>10</v>
      </c>
    </row>
    <row r="5" spans="1:6">
      <c r="A5">
        <v>4</v>
      </c>
      <c r="B5" t="s">
        <v>6</v>
      </c>
      <c r="C5" t="s">
        <v>7</v>
      </c>
      <c r="D5" t="s">
        <v>8</v>
      </c>
      <c r="E5" t="s">
        <v>18</v>
      </c>
      <c r="F5" t="s">
        <v>19</v>
      </c>
    </row>
    <row r="6" spans="1:7">
      <c r="A6">
        <v>1</v>
      </c>
      <c r="B6" t="s">
        <v>20</v>
      </c>
      <c r="C6" t="s">
        <v>21</v>
      </c>
      <c r="D6" t="s">
        <v>8</v>
      </c>
      <c r="E6" s="207" t="s">
        <v>22</v>
      </c>
      <c r="F6" t="s">
        <v>23</v>
      </c>
      <c r="G6" t="s">
        <v>24</v>
      </c>
    </row>
    <row r="7" spans="1:6">
      <c r="A7">
        <v>2</v>
      </c>
      <c r="B7" t="s">
        <v>6</v>
      </c>
      <c r="C7" t="s">
        <v>21</v>
      </c>
      <c r="D7" t="s">
        <v>8</v>
      </c>
      <c r="E7" t="s">
        <v>25</v>
      </c>
      <c r="F7" t="s">
        <v>23</v>
      </c>
    </row>
    <row r="8" spans="1:6">
      <c r="A8">
        <v>3</v>
      </c>
      <c r="B8" t="s">
        <v>6</v>
      </c>
      <c r="C8" t="s">
        <v>21</v>
      </c>
      <c r="D8" t="s">
        <v>8</v>
      </c>
      <c r="E8" t="s">
        <v>18</v>
      </c>
      <c r="F8" t="s">
        <v>10</v>
      </c>
    </row>
    <row r="9" spans="1:9">
      <c r="A9">
        <v>4</v>
      </c>
      <c r="B9" t="s">
        <v>26</v>
      </c>
      <c r="C9" t="s">
        <v>21</v>
      </c>
      <c r="D9" t="s">
        <v>8</v>
      </c>
      <c r="E9" s="207" t="s">
        <v>27</v>
      </c>
      <c r="F9" t="s">
        <v>28</v>
      </c>
      <c r="G9" t="s">
        <v>29</v>
      </c>
      <c r="I9">
        <v>4</v>
      </c>
    </row>
    <row r="10" spans="1:6">
      <c r="A10">
        <v>1</v>
      </c>
      <c r="B10" t="s">
        <v>6</v>
      </c>
      <c r="C10" t="s">
        <v>30</v>
      </c>
      <c r="D10" t="s">
        <v>8</v>
      </c>
      <c r="E10" t="s">
        <v>18</v>
      </c>
      <c r="F10" t="s">
        <v>19</v>
      </c>
    </row>
    <row r="11" spans="1:6">
      <c r="A11">
        <v>2</v>
      </c>
      <c r="B11" t="s">
        <v>6</v>
      </c>
      <c r="C11" t="s">
        <v>30</v>
      </c>
      <c r="D11" t="s">
        <v>8</v>
      </c>
      <c r="E11" t="s">
        <v>31</v>
      </c>
      <c r="F11" t="s">
        <v>32</v>
      </c>
    </row>
    <row r="12" spans="1:12">
      <c r="A12">
        <v>3</v>
      </c>
      <c r="B12" t="s">
        <v>33</v>
      </c>
      <c r="C12" t="s">
        <v>30</v>
      </c>
      <c r="D12" t="s">
        <v>8</v>
      </c>
      <c r="E12" s="207" t="s">
        <v>34</v>
      </c>
      <c r="F12" t="s">
        <v>35</v>
      </c>
      <c r="G12" t="s">
        <v>29</v>
      </c>
      <c r="I12">
        <v>8.5</v>
      </c>
      <c r="J12">
        <v>20</v>
      </c>
      <c r="K12">
        <v>25</v>
      </c>
      <c r="L12">
        <v>15</v>
      </c>
    </row>
    <row r="13" spans="1:9">
      <c r="A13">
        <v>1</v>
      </c>
      <c r="B13" t="s">
        <v>36</v>
      </c>
      <c r="C13" t="s">
        <v>37</v>
      </c>
      <c r="D13" t="s">
        <v>8</v>
      </c>
      <c r="E13" s="211" t="s">
        <v>38</v>
      </c>
      <c r="F13" t="s">
        <v>32</v>
      </c>
      <c r="G13" t="s">
        <v>39</v>
      </c>
      <c r="I13" s="190">
        <v>3</v>
      </c>
    </row>
    <row r="14" spans="1:9">
      <c r="A14">
        <v>2</v>
      </c>
      <c r="B14" t="s">
        <v>40</v>
      </c>
      <c r="C14" t="s">
        <v>37</v>
      </c>
      <c r="D14" t="s">
        <v>8</v>
      </c>
      <c r="E14" s="211" t="s">
        <v>41</v>
      </c>
      <c r="F14" t="s">
        <v>42</v>
      </c>
      <c r="G14" t="s">
        <v>39</v>
      </c>
      <c r="I14" s="190"/>
    </row>
    <row r="15" spans="1:9">
      <c r="A15">
        <v>3</v>
      </c>
      <c r="B15" t="s">
        <v>43</v>
      </c>
      <c r="C15" t="s">
        <v>37</v>
      </c>
      <c r="D15" t="s">
        <v>8</v>
      </c>
      <c r="E15" s="212" t="s">
        <v>44</v>
      </c>
      <c r="F15" t="s">
        <v>45</v>
      </c>
      <c r="G15" t="s">
        <v>39</v>
      </c>
      <c r="I15" s="190"/>
    </row>
    <row r="16" spans="1:9">
      <c r="A16">
        <v>4</v>
      </c>
      <c r="B16" t="s">
        <v>43</v>
      </c>
      <c r="C16" t="s">
        <v>37</v>
      </c>
      <c r="D16" t="s">
        <v>8</v>
      </c>
      <c r="E16" s="212" t="s">
        <v>46</v>
      </c>
      <c r="F16" t="s">
        <v>47</v>
      </c>
      <c r="G16" t="s">
        <v>48</v>
      </c>
      <c r="I16">
        <v>1</v>
      </c>
    </row>
    <row r="17" spans="1:6">
      <c r="A17">
        <v>5</v>
      </c>
      <c r="B17" t="s">
        <v>6</v>
      </c>
      <c r="C17" t="s">
        <v>37</v>
      </c>
      <c r="D17" t="s">
        <v>8</v>
      </c>
      <c r="E17" t="s">
        <v>18</v>
      </c>
      <c r="F17" t="s">
        <v>19</v>
      </c>
    </row>
    <row r="18" spans="1:9">
      <c r="A18">
        <v>1</v>
      </c>
      <c r="B18" t="s">
        <v>36</v>
      </c>
      <c r="C18" t="s">
        <v>49</v>
      </c>
      <c r="D18" t="s">
        <v>8</v>
      </c>
      <c r="E18" s="208" t="s">
        <v>50</v>
      </c>
      <c r="F18" t="s">
        <v>51</v>
      </c>
      <c r="G18" t="s">
        <v>48</v>
      </c>
      <c r="I18">
        <v>3</v>
      </c>
    </row>
    <row r="19" spans="1:7">
      <c r="A19">
        <v>2</v>
      </c>
      <c r="B19" t="s">
        <v>40</v>
      </c>
      <c r="C19" t="s">
        <v>49</v>
      </c>
      <c r="D19" t="s">
        <v>8</v>
      </c>
      <c r="E19" s="208" t="s">
        <v>52</v>
      </c>
      <c r="F19" t="s">
        <v>51</v>
      </c>
      <c r="G19" t="s">
        <v>48</v>
      </c>
    </row>
    <row r="20" spans="1:6">
      <c r="A20">
        <v>3</v>
      </c>
      <c r="B20" t="s">
        <v>6</v>
      </c>
      <c r="C20" t="s">
        <v>49</v>
      </c>
      <c r="D20" t="s">
        <v>8</v>
      </c>
      <c r="E20" t="s">
        <v>18</v>
      </c>
      <c r="F20" t="s">
        <v>19</v>
      </c>
    </row>
    <row r="21" spans="1:9">
      <c r="A21">
        <v>4</v>
      </c>
      <c r="B21" t="s">
        <v>33</v>
      </c>
      <c r="C21" t="s">
        <v>49</v>
      </c>
      <c r="D21" t="s">
        <v>8</v>
      </c>
      <c r="E21" s="207" t="s">
        <v>53</v>
      </c>
      <c r="F21" t="s">
        <v>54</v>
      </c>
      <c r="G21" t="s">
        <v>29</v>
      </c>
      <c r="I21">
        <v>3</v>
      </c>
    </row>
    <row r="22" spans="1:6">
      <c r="A22">
        <v>5</v>
      </c>
      <c r="B22" t="s">
        <v>6</v>
      </c>
      <c r="C22" t="s">
        <v>49</v>
      </c>
      <c r="D22" t="s">
        <v>8</v>
      </c>
      <c r="E22" t="s">
        <v>55</v>
      </c>
      <c r="F22" t="s">
        <v>56</v>
      </c>
    </row>
  </sheetData>
  <mergeCells count="1">
    <mergeCell ref="I13:I15"/>
  </mergeCells>
  <pageMargins left="0.75" right="0.75" top="1" bottom="1" header="0.5" footer="0.5"/>
  <headerFooter/>
  <ignoredErrors>
    <ignoredError sqref="A1:F22" numberStoredAsText="1"/>
  </ignoredError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L19"/>
  <sheetViews>
    <sheetView workbookViewId="0">
      <pane xSplit="2" ySplit="3" topLeftCell="C4" activePane="bottomRight" state="frozen"/>
      <selection/>
      <selection pane="topRight"/>
      <selection pane="bottomLeft"/>
      <selection pane="bottomRight" activeCell="I9" sqref="I9"/>
    </sheetView>
  </sheetViews>
  <sheetFormatPr defaultColWidth="8.75" defaultRowHeight="15.6"/>
  <cols>
    <col min="2" max="2" width="19.25" customWidth="1"/>
    <col min="3" max="3" width="16.75" customWidth="1"/>
    <col min="4" max="4" width="13.625" customWidth="1"/>
    <col min="5" max="5" width="19.125" customWidth="1"/>
    <col min="6" max="7" width="22.125" customWidth="1"/>
    <col min="8" max="8" width="18.25" customWidth="1"/>
    <col min="9" max="9" width="14.25" customWidth="1"/>
    <col min="10" max="10" width="17.875" customWidth="1"/>
    <col min="11" max="11" width="21.75" customWidth="1"/>
    <col min="12" max="12" width="13.75" customWidth="1"/>
  </cols>
  <sheetData>
    <row r="2" spans="2:5">
      <c r="B2" s="167"/>
      <c r="C2" s="167"/>
      <c r="D2" s="167"/>
      <c r="E2" s="167"/>
    </row>
    <row r="3" spans="2:12">
      <c r="B3" s="168" t="s">
        <v>701</v>
      </c>
      <c r="C3" s="168" t="s">
        <v>702</v>
      </c>
      <c r="D3" s="168" t="s">
        <v>703</v>
      </c>
      <c r="E3" s="168" t="s">
        <v>704</v>
      </c>
      <c r="F3" s="3" t="s">
        <v>705</v>
      </c>
      <c r="G3" t="s">
        <v>706</v>
      </c>
      <c r="H3" t="s">
        <v>707</v>
      </c>
      <c r="I3" t="s">
        <v>708</v>
      </c>
      <c r="J3" t="s">
        <v>709</v>
      </c>
      <c r="K3" t="s">
        <v>710</v>
      </c>
      <c r="L3" t="s">
        <v>711</v>
      </c>
    </row>
    <row r="4" ht="57.6" spans="2:6">
      <c r="B4" s="169">
        <v>1</v>
      </c>
      <c r="C4" s="168" t="s">
        <v>712</v>
      </c>
      <c r="D4" s="168"/>
      <c r="E4" s="168" t="s">
        <v>713</v>
      </c>
      <c r="F4" s="3" t="s">
        <v>714</v>
      </c>
    </row>
    <row r="5" spans="2:6">
      <c r="B5" s="169">
        <v>2</v>
      </c>
      <c r="C5" s="168" t="s">
        <v>715</v>
      </c>
      <c r="D5" s="168" t="s">
        <v>716</v>
      </c>
      <c r="E5" s="168" t="s">
        <v>717</v>
      </c>
      <c r="F5" s="3" t="s">
        <v>718</v>
      </c>
    </row>
    <row r="6" spans="2:7">
      <c r="B6" s="169">
        <v>3</v>
      </c>
      <c r="C6" s="168" t="s">
        <v>719</v>
      </c>
      <c r="D6" s="168" t="s">
        <v>716</v>
      </c>
      <c r="E6" s="168"/>
      <c r="F6" s="3" t="s">
        <v>720</v>
      </c>
      <c r="G6" t="s">
        <v>721</v>
      </c>
    </row>
    <row r="7" spans="2:6">
      <c r="B7" s="169">
        <v>4</v>
      </c>
      <c r="C7" s="168" t="s">
        <v>722</v>
      </c>
      <c r="D7" s="168" t="s">
        <v>716</v>
      </c>
      <c r="E7" s="168"/>
      <c r="F7" s="3" t="s">
        <v>720</v>
      </c>
    </row>
    <row r="8" spans="2:6">
      <c r="B8" s="169">
        <v>5</v>
      </c>
      <c r="C8" s="168" t="s">
        <v>723</v>
      </c>
      <c r="D8" s="168" t="s">
        <v>716</v>
      </c>
      <c r="E8" s="168"/>
      <c r="F8" s="3" t="s">
        <v>720</v>
      </c>
    </row>
    <row r="9" spans="2:10">
      <c r="B9" s="169">
        <v>6</v>
      </c>
      <c r="C9" s="170" t="s">
        <v>724</v>
      </c>
      <c r="D9" s="168" t="s">
        <v>716</v>
      </c>
      <c r="E9" s="168"/>
      <c r="F9" s="3" t="s">
        <v>720</v>
      </c>
      <c r="G9" t="s">
        <v>721</v>
      </c>
      <c r="H9" s="171">
        <v>45087</v>
      </c>
      <c r="I9" s="171">
        <v>45087</v>
      </c>
      <c r="J9" t="s">
        <v>725</v>
      </c>
    </row>
    <row r="10" ht="57.6" spans="2:6">
      <c r="B10" s="169">
        <v>7</v>
      </c>
      <c r="C10" s="170" t="s">
        <v>726</v>
      </c>
      <c r="D10" s="168"/>
      <c r="E10" s="168" t="s">
        <v>713</v>
      </c>
      <c r="F10" s="3" t="s">
        <v>714</v>
      </c>
    </row>
    <row r="11" spans="2:6">
      <c r="B11" s="169">
        <v>8</v>
      </c>
      <c r="C11" s="168" t="s">
        <v>727</v>
      </c>
      <c r="D11" s="168"/>
      <c r="E11" s="168"/>
      <c r="F11" s="3" t="s">
        <v>714</v>
      </c>
    </row>
    <row r="12" spans="2:6">
      <c r="B12" s="169">
        <v>9</v>
      </c>
      <c r="C12" s="170" t="s">
        <v>728</v>
      </c>
      <c r="D12" s="168" t="s">
        <v>716</v>
      </c>
      <c r="E12" s="168"/>
      <c r="F12" s="3" t="s">
        <v>720</v>
      </c>
    </row>
    <row r="13" spans="2:6">
      <c r="B13" s="169">
        <v>10</v>
      </c>
      <c r="C13" s="168" t="s">
        <v>729</v>
      </c>
      <c r="D13" s="168" t="s">
        <v>716</v>
      </c>
      <c r="E13" s="168"/>
      <c r="F13" s="3" t="s">
        <v>720</v>
      </c>
    </row>
    <row r="14" spans="2:6">
      <c r="B14" s="169">
        <v>11</v>
      </c>
      <c r="C14" s="168" t="s">
        <v>730</v>
      </c>
      <c r="D14" s="168" t="s">
        <v>716</v>
      </c>
      <c r="E14" s="168"/>
      <c r="F14" s="3" t="s">
        <v>720</v>
      </c>
    </row>
    <row r="15" ht="43.2" spans="2:6">
      <c r="B15" s="169">
        <v>12</v>
      </c>
      <c r="C15" s="170" t="s">
        <v>731</v>
      </c>
      <c r="D15" s="168"/>
      <c r="E15" s="168" t="s">
        <v>732</v>
      </c>
      <c r="F15" s="3" t="s">
        <v>714</v>
      </c>
    </row>
    <row r="16" spans="2:6">
      <c r="B16" s="169">
        <v>13</v>
      </c>
      <c r="C16" s="168" t="s">
        <v>733</v>
      </c>
      <c r="D16" s="168" t="s">
        <v>716</v>
      </c>
      <c r="E16" s="168"/>
      <c r="F16" s="3" t="s">
        <v>720</v>
      </c>
    </row>
    <row r="17" spans="2:6">
      <c r="B17" s="169">
        <v>14</v>
      </c>
      <c r="C17" s="168" t="s">
        <v>734</v>
      </c>
      <c r="D17" s="168"/>
      <c r="E17" s="168"/>
      <c r="F17" s="3" t="s">
        <v>714</v>
      </c>
    </row>
    <row r="18" spans="2:6">
      <c r="B18" s="169">
        <v>15</v>
      </c>
      <c r="C18" s="168" t="s">
        <v>735</v>
      </c>
      <c r="D18" s="168" t="s">
        <v>716</v>
      </c>
      <c r="E18" s="168"/>
      <c r="F18" s="3" t="s">
        <v>720</v>
      </c>
    </row>
    <row r="19" spans="2:6">
      <c r="B19" s="169">
        <v>16</v>
      </c>
      <c r="C19" s="168" t="s">
        <v>736</v>
      </c>
      <c r="D19" s="172"/>
      <c r="E19" s="172"/>
      <c r="F19" s="3" t="s">
        <v>714</v>
      </c>
    </row>
  </sheetData>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C3" sqref="C3"/>
    </sheetView>
  </sheetViews>
  <sheetFormatPr defaultColWidth="8.75" defaultRowHeight="15.6"/>
  <cols>
    <col min="1" max="1" width="15" customWidth="1"/>
    <col min="2" max="2" width="15.375" customWidth="1"/>
    <col min="3" max="3" width="29.375" customWidth="1"/>
    <col min="5" max="5" width="25.125" customWidth="1"/>
    <col min="7" max="7" width="25" customWidth="1"/>
    <col min="9" max="9" width="17.25" customWidth="1"/>
    <col min="11" max="11" width="27.25" customWidth="1"/>
  </cols>
  <sheetData>
    <row r="1" spans="1:12">
      <c r="A1" s="78" t="s">
        <v>256</v>
      </c>
      <c r="B1" s="88" t="s">
        <v>257</v>
      </c>
      <c r="C1" s="135" t="s">
        <v>737</v>
      </c>
      <c r="D1" s="88" t="s">
        <v>511</v>
      </c>
      <c r="E1" s="135" t="s">
        <v>663</v>
      </c>
      <c r="F1" s="135" t="s">
        <v>363</v>
      </c>
      <c r="G1" s="135" t="s">
        <v>664</v>
      </c>
      <c r="H1" s="135" t="s">
        <v>514</v>
      </c>
      <c r="I1" s="135" t="s">
        <v>665</v>
      </c>
      <c r="J1" s="135" t="s">
        <v>514</v>
      </c>
      <c r="K1" s="135" t="s">
        <v>666</v>
      </c>
      <c r="L1" s="139" t="s">
        <v>514</v>
      </c>
    </row>
    <row r="2" spans="1:12">
      <c r="A2" s="61" t="s">
        <v>72</v>
      </c>
      <c r="B2" s="62"/>
      <c r="C2" s="65" t="s">
        <v>667</v>
      </c>
      <c r="D2" s="66">
        <v>0.0208333333333333</v>
      </c>
      <c r="E2" s="65" t="s">
        <v>345</v>
      </c>
      <c r="F2" s="66">
        <v>0.0208333333333333</v>
      </c>
      <c r="G2" s="65" t="s">
        <v>345</v>
      </c>
      <c r="H2" s="66">
        <v>0.0208333333333333</v>
      </c>
      <c r="I2" s="65" t="s">
        <v>345</v>
      </c>
      <c r="J2" s="66">
        <v>0.0208333333333333</v>
      </c>
      <c r="K2" s="65" t="s">
        <v>345</v>
      </c>
      <c r="L2" s="101">
        <v>0.0208333333333333</v>
      </c>
    </row>
    <row r="3" ht="46.8" spans="1:12">
      <c r="A3" s="61"/>
      <c r="B3" s="62" t="s">
        <v>623</v>
      </c>
      <c r="C3" t="s">
        <v>738</v>
      </c>
      <c r="D3" s="64">
        <v>0.0416666666666667</v>
      </c>
      <c r="E3" s="3"/>
      <c r="F3" s="66"/>
      <c r="G3" s="3"/>
      <c r="H3" s="66"/>
      <c r="I3" s="166"/>
      <c r="J3" s="64"/>
      <c r="K3" s="65" t="s">
        <v>739</v>
      </c>
      <c r="L3" s="101">
        <v>0.229166666666667</v>
      </c>
    </row>
    <row r="4" ht="218.4" spans="1:12">
      <c r="A4" s="61"/>
      <c r="B4" s="62"/>
      <c r="C4" s="140" t="s">
        <v>740</v>
      </c>
      <c r="D4" s="64">
        <v>0.260416666666667</v>
      </c>
      <c r="E4" s="65" t="s">
        <v>741</v>
      </c>
      <c r="F4" s="66">
        <v>0.291666666666667</v>
      </c>
      <c r="G4" s="65" t="s">
        <v>742</v>
      </c>
      <c r="H4" s="66">
        <v>0.291666666666667</v>
      </c>
      <c r="I4" s="130" t="s">
        <v>743</v>
      </c>
      <c r="J4" s="105">
        <v>0.291666666666667</v>
      </c>
      <c r="K4" s="65" t="s">
        <v>744</v>
      </c>
      <c r="L4" s="101">
        <v>0.0625</v>
      </c>
    </row>
    <row r="5" ht="16.35" spans="1:12">
      <c r="A5" s="72"/>
      <c r="B5" s="73"/>
      <c r="C5" s="65" t="s">
        <v>667</v>
      </c>
      <c r="D5" s="66">
        <v>0.0104166666666667</v>
      </c>
      <c r="E5" s="65" t="s">
        <v>345</v>
      </c>
      <c r="F5" s="66">
        <v>0.0208333333333333</v>
      </c>
      <c r="G5" s="65" t="s">
        <v>345</v>
      </c>
      <c r="H5" s="66">
        <v>0.0208333333333333</v>
      </c>
      <c r="I5" s="65" t="s">
        <v>345</v>
      </c>
      <c r="J5" s="66">
        <v>0.0208333333333333</v>
      </c>
      <c r="K5" s="65" t="s">
        <v>345</v>
      </c>
      <c r="L5" s="101">
        <v>0.0208333333333333</v>
      </c>
    </row>
    <row r="6" ht="16.35" spans="1:12">
      <c r="A6" s="78" t="s">
        <v>8</v>
      </c>
      <c r="B6" s="79"/>
      <c r="C6" s="141" t="s">
        <v>345</v>
      </c>
      <c r="D6" s="142">
        <v>0.0208333333333333</v>
      </c>
      <c r="E6" s="79" t="s">
        <v>345</v>
      </c>
      <c r="F6" s="80">
        <v>0.0208333333333333</v>
      </c>
      <c r="G6" s="79" t="s">
        <v>345</v>
      </c>
      <c r="H6" s="80">
        <v>0.0208333333333333</v>
      </c>
      <c r="I6" s="79" t="s">
        <v>668</v>
      </c>
      <c r="J6" s="80"/>
      <c r="K6" s="79" t="s">
        <v>345</v>
      </c>
      <c r="L6" s="106">
        <v>0.0208333333333333</v>
      </c>
    </row>
    <row r="7" ht="203.55" spans="1:12">
      <c r="A7" s="81"/>
      <c r="B7" s="3" t="s">
        <v>623</v>
      </c>
      <c r="C7" s="160" t="s">
        <v>745</v>
      </c>
      <c r="D7" s="164">
        <v>0.291666666666667</v>
      </c>
      <c r="E7" s="160" t="s">
        <v>746</v>
      </c>
      <c r="F7" s="66">
        <v>0.291666666666667</v>
      </c>
      <c r="G7" s="160" t="s">
        <v>747</v>
      </c>
      <c r="H7" s="66">
        <v>0.291666666666667</v>
      </c>
      <c r="I7" s="160" t="s">
        <v>748</v>
      </c>
      <c r="J7" s="66">
        <v>0.291666666666667</v>
      </c>
      <c r="K7" s="79" t="s">
        <v>749</v>
      </c>
      <c r="L7" s="106">
        <v>0.229166666666667</v>
      </c>
    </row>
    <row r="8" ht="16.35" spans="1:12">
      <c r="A8" s="85"/>
      <c r="B8" s="86"/>
      <c r="C8" s="161"/>
      <c r="D8" s="165"/>
      <c r="E8" s="161"/>
      <c r="F8" s="64"/>
      <c r="G8" s="161"/>
      <c r="H8" s="64"/>
      <c r="I8" s="122"/>
      <c r="J8" s="71"/>
      <c r="K8" s="79" t="s">
        <v>379</v>
      </c>
      <c r="L8" s="155">
        <v>0.0208333333333333</v>
      </c>
    </row>
    <row r="9" ht="16.35" spans="1:12">
      <c r="A9" s="85"/>
      <c r="B9" s="86"/>
      <c r="C9" s="161"/>
      <c r="D9" s="165"/>
      <c r="E9" s="161"/>
      <c r="F9" s="64"/>
      <c r="G9" s="161"/>
      <c r="H9" s="64"/>
      <c r="I9" s="122"/>
      <c r="J9" s="71"/>
      <c r="K9" s="79" t="s">
        <v>750</v>
      </c>
      <c r="L9" s="155">
        <v>0.0416666666666667</v>
      </c>
    </row>
    <row r="10" ht="16.35" spans="1:12">
      <c r="A10" s="85"/>
      <c r="B10" s="86"/>
      <c r="C10" s="152" t="s">
        <v>345</v>
      </c>
      <c r="D10" s="153">
        <v>0.0208333333333333</v>
      </c>
      <c r="E10" s="125" t="s">
        <v>345</v>
      </c>
      <c r="F10" s="126">
        <v>0.0208333333333333</v>
      </c>
      <c r="G10" s="125" t="s">
        <v>345</v>
      </c>
      <c r="H10" s="126">
        <v>0.0208333333333333</v>
      </c>
      <c r="I10" s="125" t="s">
        <v>345</v>
      </c>
      <c r="J10" s="126">
        <v>0.0208333333333333</v>
      </c>
      <c r="K10" s="125" t="s">
        <v>345</v>
      </c>
      <c r="L10" s="133">
        <v>0.0208333333333333</v>
      </c>
    </row>
    <row r="11" spans="1:12">
      <c r="A11" s="78" t="s">
        <v>259</v>
      </c>
      <c r="B11" s="88" t="s">
        <v>556</v>
      </c>
      <c r="C11" s="79" t="s">
        <v>345</v>
      </c>
      <c r="D11" s="80">
        <v>0.0208333333333333</v>
      </c>
      <c r="E11" s="79" t="s">
        <v>345</v>
      </c>
      <c r="F11" s="80">
        <v>0.0208333333333333</v>
      </c>
      <c r="G11" s="79" t="s">
        <v>345</v>
      </c>
      <c r="H11" s="80">
        <v>0.0208333333333333</v>
      </c>
      <c r="I11" s="79" t="s">
        <v>345</v>
      </c>
      <c r="J11" s="80">
        <v>0.0208333333333333</v>
      </c>
      <c r="K11" s="79" t="s">
        <v>345</v>
      </c>
      <c r="L11" s="106">
        <v>0.0208333333333333</v>
      </c>
    </row>
    <row r="12" ht="31.2" spans="1:12">
      <c r="A12" s="81"/>
      <c r="B12" s="3" t="s">
        <v>40</v>
      </c>
      <c r="C12" s="3" t="s">
        <v>697</v>
      </c>
      <c r="D12" s="66">
        <v>0.145833333333333</v>
      </c>
      <c r="E12" s="65" t="s">
        <v>751</v>
      </c>
      <c r="F12" s="66">
        <v>0.291666666666667</v>
      </c>
      <c r="G12" s="65" t="s">
        <v>752</v>
      </c>
      <c r="H12" s="66">
        <v>0.0625</v>
      </c>
      <c r="I12" s="65" t="s">
        <v>753</v>
      </c>
      <c r="J12" s="66">
        <v>0.104166666666667</v>
      </c>
      <c r="K12" s="65" t="s">
        <v>754</v>
      </c>
      <c r="L12" s="101">
        <v>0.125</v>
      </c>
    </row>
    <row r="13" ht="46.8" spans="1:12">
      <c r="A13" s="81"/>
      <c r="B13" s="3" t="s">
        <v>755</v>
      </c>
      <c r="C13" s="65" t="s">
        <v>756</v>
      </c>
      <c r="D13" s="66">
        <v>0.0416666666666667</v>
      </c>
      <c r="E13" s="65"/>
      <c r="F13" s="66"/>
      <c r="G13" s="65" t="s">
        <v>757</v>
      </c>
      <c r="H13" s="66">
        <v>0.229166666666667</v>
      </c>
      <c r="I13" s="65" t="s">
        <v>758</v>
      </c>
      <c r="J13" s="66">
        <v>0.1875</v>
      </c>
      <c r="K13" s="3" t="s">
        <v>379</v>
      </c>
      <c r="L13" s="101">
        <v>0.0208333333333333</v>
      </c>
    </row>
    <row r="14" ht="31.2" spans="1:12">
      <c r="A14" s="81"/>
      <c r="B14" s="3" t="s">
        <v>43</v>
      </c>
      <c r="C14" s="65" t="s">
        <v>759</v>
      </c>
      <c r="D14" s="66">
        <v>0.0208333333333333</v>
      </c>
      <c r="E14" s="65"/>
      <c r="F14" s="66"/>
      <c r="G14" s="65"/>
      <c r="H14" s="66"/>
      <c r="I14" s="3"/>
      <c r="J14" s="66"/>
      <c r="K14" s="65" t="s">
        <v>760</v>
      </c>
      <c r="L14" s="101">
        <v>0.145833333333333</v>
      </c>
    </row>
    <row r="15" spans="1:12">
      <c r="A15" s="81"/>
      <c r="B15" s="3"/>
      <c r="C15" s="65" t="s">
        <v>751</v>
      </c>
      <c r="D15" s="66">
        <v>0.0625</v>
      </c>
      <c r="E15" s="65"/>
      <c r="F15" s="66"/>
      <c r="G15" s="65"/>
      <c r="H15" s="66"/>
      <c r="I15" s="3"/>
      <c r="J15" s="66"/>
      <c r="K15" s="3"/>
      <c r="L15" s="101"/>
    </row>
    <row r="16" ht="16.35" spans="1:12">
      <c r="A16" s="89"/>
      <c r="B16" s="90"/>
      <c r="C16" s="74" t="s">
        <v>345</v>
      </c>
      <c r="D16" s="75">
        <v>0.0208333333333333</v>
      </c>
      <c r="E16" s="74" t="s">
        <v>345</v>
      </c>
      <c r="F16" s="75">
        <v>0.0208333333333333</v>
      </c>
      <c r="G16" s="74" t="s">
        <v>345</v>
      </c>
      <c r="H16" s="75">
        <v>0.0208333333333333</v>
      </c>
      <c r="I16" s="74" t="s">
        <v>345</v>
      </c>
      <c r="J16" s="75">
        <v>0.0208333333333333</v>
      </c>
      <c r="K16" s="74" t="s">
        <v>345</v>
      </c>
      <c r="L16" s="115">
        <v>0.0208333333333333</v>
      </c>
    </row>
    <row r="17" spans="1:12">
      <c r="A17" s="78" t="s">
        <v>358</v>
      </c>
      <c r="B17" s="88"/>
      <c r="C17" s="88" t="s">
        <v>345</v>
      </c>
      <c r="D17" s="80">
        <v>0.0208333333333333</v>
      </c>
      <c r="E17" s="88" t="s">
        <v>345</v>
      </c>
      <c r="F17" s="80">
        <v>0.0208333333333333</v>
      </c>
      <c r="G17" s="88" t="s">
        <v>345</v>
      </c>
      <c r="H17" s="80">
        <v>0.0208333333333333</v>
      </c>
      <c r="I17" s="88" t="s">
        <v>345</v>
      </c>
      <c r="J17" s="80">
        <v>0.0208333333333333</v>
      </c>
      <c r="K17" s="88" t="s">
        <v>345</v>
      </c>
      <c r="L17" s="106">
        <v>0.0208333333333333</v>
      </c>
    </row>
    <row r="18" spans="1:12">
      <c r="A18" s="81"/>
      <c r="B18" s="3" t="s">
        <v>66</v>
      </c>
      <c r="C18" s="3" t="s">
        <v>499</v>
      </c>
      <c r="D18" s="66">
        <v>0.0208333333333333</v>
      </c>
      <c r="E18" s="3" t="s">
        <v>499</v>
      </c>
      <c r="F18" s="66">
        <v>0.0208333333333333</v>
      </c>
      <c r="G18" s="3" t="s">
        <v>499</v>
      </c>
      <c r="H18" s="66">
        <v>0.0208333333333333</v>
      </c>
      <c r="I18" s="3" t="s">
        <v>499</v>
      </c>
      <c r="J18" s="66">
        <v>0.0208333333333333</v>
      </c>
      <c r="K18" s="3" t="s">
        <v>499</v>
      </c>
      <c r="L18" s="101">
        <v>0.0208333333333333</v>
      </c>
    </row>
    <row r="19" spans="1:12">
      <c r="A19" s="81"/>
      <c r="B19" s="3"/>
      <c r="C19" s="3" t="s">
        <v>761</v>
      </c>
      <c r="D19" s="66">
        <v>0.0833333333333333</v>
      </c>
      <c r="E19" s="3" t="s">
        <v>762</v>
      </c>
      <c r="F19" s="66">
        <v>0.0833333333333333</v>
      </c>
      <c r="G19" s="3" t="s">
        <v>763</v>
      </c>
      <c r="H19" s="66">
        <v>0.125</v>
      </c>
      <c r="I19" s="3" t="s">
        <v>764</v>
      </c>
      <c r="J19" s="66">
        <v>0.0416666666666667</v>
      </c>
      <c r="K19" s="3" t="s">
        <v>699</v>
      </c>
      <c r="L19" s="101">
        <v>0.0416666666666667</v>
      </c>
    </row>
    <row r="20" spans="1:12">
      <c r="A20" s="81"/>
      <c r="B20" s="3"/>
      <c r="C20" s="3" t="s">
        <v>765</v>
      </c>
      <c r="D20" s="66">
        <v>0.0416666666666667</v>
      </c>
      <c r="E20" s="3" t="s">
        <v>766</v>
      </c>
      <c r="F20" s="66">
        <v>0.0416666666666667</v>
      </c>
      <c r="G20" t="s">
        <v>767</v>
      </c>
      <c r="H20" s="66">
        <v>0.0416666666666667</v>
      </c>
      <c r="I20" s="3" t="s">
        <v>762</v>
      </c>
      <c r="J20" s="66">
        <v>0.0416666666666667</v>
      </c>
      <c r="K20" s="3" t="s">
        <v>379</v>
      </c>
      <c r="L20" s="101">
        <v>0.166666666666667</v>
      </c>
    </row>
    <row r="21" spans="1:12">
      <c r="A21" s="81"/>
      <c r="B21" s="3"/>
      <c r="C21" s="3" t="s">
        <v>700</v>
      </c>
      <c r="D21" s="66">
        <v>0.0833333333333333</v>
      </c>
      <c r="E21" s="3" t="s">
        <v>700</v>
      </c>
      <c r="F21" s="66">
        <v>0.0833333333333333</v>
      </c>
      <c r="G21" s="3" t="s">
        <v>700</v>
      </c>
      <c r="H21" s="66">
        <v>0.0833333333333333</v>
      </c>
      <c r="I21" s="3" t="s">
        <v>700</v>
      </c>
      <c r="J21" s="66">
        <v>0.0833333333333333</v>
      </c>
      <c r="K21" s="3" t="s">
        <v>700</v>
      </c>
      <c r="L21" s="101">
        <v>0.0833333333333333</v>
      </c>
    </row>
    <row r="22" spans="1:12">
      <c r="A22" s="81"/>
      <c r="B22" s="3"/>
      <c r="C22" s="3" t="s">
        <v>699</v>
      </c>
      <c r="D22" s="66">
        <v>0.0416666666666667</v>
      </c>
      <c r="E22" s="3" t="s">
        <v>699</v>
      </c>
      <c r="F22" s="66">
        <v>0.0416666666666667</v>
      </c>
      <c r="G22" s="3" t="s">
        <v>699</v>
      </c>
      <c r="H22" s="66">
        <v>0.0416666666666667</v>
      </c>
      <c r="I22" s="3" t="s">
        <v>699</v>
      </c>
      <c r="J22" s="66">
        <v>0.0416666666666667</v>
      </c>
      <c r="K22" s="3" t="s">
        <v>750</v>
      </c>
      <c r="L22" s="101">
        <v>0.0416666666666667</v>
      </c>
    </row>
    <row r="23" ht="16.35" spans="1:12">
      <c r="A23" s="89"/>
      <c r="B23" s="90"/>
      <c r="C23" s="90" t="s">
        <v>762</v>
      </c>
      <c r="D23" s="162">
        <v>0.0416666666666667</v>
      </c>
      <c r="E23" s="90" t="s">
        <v>768</v>
      </c>
      <c r="F23" s="162">
        <v>0.0416666666666667</v>
      </c>
      <c r="G23" s="129"/>
      <c r="H23" s="129"/>
      <c r="I23" s="129"/>
      <c r="J23" s="129"/>
      <c r="K23" s="129"/>
      <c r="L23" s="163"/>
    </row>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opLeftCell="A10" workbookViewId="0">
      <selection activeCell="C13" sqref="C13"/>
    </sheetView>
  </sheetViews>
  <sheetFormatPr defaultColWidth="8.75" defaultRowHeight="15.6"/>
  <cols>
    <col min="1" max="1" width="15" customWidth="1"/>
    <col min="2" max="2" width="15.375" customWidth="1"/>
    <col min="3" max="3" width="29.375" customWidth="1"/>
    <col min="5" max="5" width="25.125" customWidth="1"/>
    <col min="7" max="7" width="25" customWidth="1"/>
    <col min="9" max="9" width="17.25" customWidth="1"/>
    <col min="11" max="11" width="27.25" customWidth="1"/>
  </cols>
  <sheetData>
    <row r="1" spans="1:12">
      <c r="A1" s="78" t="s">
        <v>256</v>
      </c>
      <c r="B1" s="88" t="s">
        <v>257</v>
      </c>
      <c r="C1" s="135" t="s">
        <v>769</v>
      </c>
      <c r="D1" s="88" t="s">
        <v>511</v>
      </c>
      <c r="E1" s="135" t="s">
        <v>770</v>
      </c>
      <c r="F1" s="135" t="s">
        <v>363</v>
      </c>
      <c r="G1" s="135" t="s">
        <v>771</v>
      </c>
      <c r="H1" s="135" t="s">
        <v>514</v>
      </c>
      <c r="I1" s="135" t="s">
        <v>772</v>
      </c>
      <c r="J1" s="135" t="s">
        <v>514</v>
      </c>
      <c r="K1" s="135" t="s">
        <v>773</v>
      </c>
      <c r="L1" s="139" t="s">
        <v>514</v>
      </c>
    </row>
    <row r="2" spans="1:12">
      <c r="A2" s="61" t="s">
        <v>72</v>
      </c>
      <c r="B2" s="62"/>
      <c r="C2" s="65" t="s">
        <v>667</v>
      </c>
      <c r="D2" s="66">
        <v>0.0208333333333333</v>
      </c>
      <c r="E2" s="65" t="s">
        <v>345</v>
      </c>
      <c r="F2" s="66">
        <v>0.0208333333333333</v>
      </c>
      <c r="G2" s="65" t="s">
        <v>345</v>
      </c>
      <c r="H2" s="66">
        <v>0.0208333333333333</v>
      </c>
      <c r="I2" s="65" t="s">
        <v>345</v>
      </c>
      <c r="J2" s="66">
        <v>0.0208333333333333</v>
      </c>
      <c r="K2" s="65" t="s">
        <v>345</v>
      </c>
      <c r="L2" s="101">
        <v>0.0208333333333333</v>
      </c>
    </row>
    <row r="3" ht="46.8" spans="1:12">
      <c r="A3" s="61"/>
      <c r="B3" s="62" t="s">
        <v>623</v>
      </c>
      <c r="C3" s="3" t="s">
        <v>774</v>
      </c>
      <c r="D3" s="64">
        <v>0.25</v>
      </c>
      <c r="E3" s="3" t="s">
        <v>775</v>
      </c>
      <c r="F3" s="66">
        <v>0.291666666666667</v>
      </c>
      <c r="G3" s="3" t="s">
        <v>775</v>
      </c>
      <c r="H3" s="66">
        <v>0.291666666666667</v>
      </c>
      <c r="I3" s="130" t="s">
        <v>776</v>
      </c>
      <c r="J3" s="64">
        <v>0.166666666666667</v>
      </c>
      <c r="K3" s="65" t="s">
        <v>777</v>
      </c>
      <c r="L3" s="101">
        <v>0.0833333333333333</v>
      </c>
    </row>
    <row r="4" ht="31.2" spans="1:12">
      <c r="A4" s="61"/>
      <c r="B4" s="62"/>
      <c r="C4" s="140" t="s">
        <v>776</v>
      </c>
      <c r="D4" s="64">
        <v>0.0625</v>
      </c>
      <c r="E4" s="65"/>
      <c r="F4" s="66"/>
      <c r="G4" s="65"/>
      <c r="H4" s="66"/>
      <c r="I4" s="130"/>
      <c r="J4" s="105"/>
      <c r="K4" s="65" t="s">
        <v>744</v>
      </c>
      <c r="L4" s="101">
        <v>0.0625</v>
      </c>
    </row>
    <row r="5" ht="16.35" spans="1:12">
      <c r="A5" s="72"/>
      <c r="B5" s="73"/>
      <c r="C5" s="65"/>
      <c r="D5" s="66"/>
      <c r="E5" s="65" t="s">
        <v>345</v>
      </c>
      <c r="F5" s="66">
        <v>0.0208333333333333</v>
      </c>
      <c r="G5" s="65" t="s">
        <v>345</v>
      </c>
      <c r="H5" s="66">
        <v>0.0208333333333333</v>
      </c>
      <c r="I5" s="65" t="s">
        <v>345</v>
      </c>
      <c r="J5" s="66">
        <v>0.0208333333333333</v>
      </c>
      <c r="K5" s="65" t="s">
        <v>345</v>
      </c>
      <c r="L5" s="101">
        <v>0.0208333333333333</v>
      </c>
    </row>
    <row r="6" ht="16.35" spans="1:12">
      <c r="A6" s="78" t="s">
        <v>8</v>
      </c>
      <c r="B6" s="79"/>
      <c r="C6" s="141" t="s">
        <v>345</v>
      </c>
      <c r="D6" s="142">
        <v>0.0208333333333333</v>
      </c>
      <c r="E6" s="79" t="s">
        <v>345</v>
      </c>
      <c r="F6" s="80">
        <v>0.0208333333333333</v>
      </c>
      <c r="G6" s="79" t="s">
        <v>345</v>
      </c>
      <c r="H6" s="80">
        <v>0.0208333333333333</v>
      </c>
      <c r="I6" s="79" t="s">
        <v>345</v>
      </c>
      <c r="J6" s="80">
        <v>0.0208333333333333</v>
      </c>
      <c r="K6" s="79" t="s">
        <v>345</v>
      </c>
      <c r="L6" s="106">
        <v>0.0208333333333333</v>
      </c>
    </row>
    <row r="7" ht="31.95" spans="1:12">
      <c r="A7" s="81"/>
      <c r="B7" s="3" t="s">
        <v>623</v>
      </c>
      <c r="C7" s="143" t="s">
        <v>778</v>
      </c>
      <c r="D7" s="144">
        <v>0.291666666666667</v>
      </c>
      <c r="E7" s="143" t="s">
        <v>778</v>
      </c>
      <c r="F7" s="145">
        <v>0.291666666666667</v>
      </c>
      <c r="G7" s="160" t="s">
        <v>779</v>
      </c>
      <c r="H7" s="66">
        <v>0.0416666666666667</v>
      </c>
      <c r="I7" s="160"/>
      <c r="J7" s="66"/>
      <c r="K7" s="79" t="s">
        <v>780</v>
      </c>
      <c r="L7" s="106">
        <v>0.229166666666667</v>
      </c>
    </row>
    <row r="8" ht="31.95" spans="1:12">
      <c r="A8" s="85"/>
      <c r="B8" s="86"/>
      <c r="C8" s="107"/>
      <c r="D8" s="146"/>
      <c r="E8" s="107"/>
      <c r="F8" s="87"/>
      <c r="G8" s="161" t="s">
        <v>781</v>
      </c>
      <c r="H8" s="64">
        <v>0.0416666666666667</v>
      </c>
      <c r="I8" s="122" t="s">
        <v>782</v>
      </c>
      <c r="J8" s="71">
        <v>0.229166666666667</v>
      </c>
      <c r="K8" s="79" t="s">
        <v>379</v>
      </c>
      <c r="L8" s="155">
        <v>0.0208333333333333</v>
      </c>
    </row>
    <row r="9" ht="16.35" spans="1:12">
      <c r="A9" s="85"/>
      <c r="B9" s="86"/>
      <c r="C9" s="107"/>
      <c r="D9" s="146"/>
      <c r="E9" s="107"/>
      <c r="F9" s="87"/>
      <c r="G9" s="161" t="s">
        <v>783</v>
      </c>
      <c r="H9" s="64">
        <v>0.125</v>
      </c>
      <c r="I9" s="122" t="s">
        <v>784</v>
      </c>
      <c r="J9" s="71">
        <v>0.0625</v>
      </c>
      <c r="K9" s="79"/>
      <c r="L9" s="155"/>
    </row>
    <row r="10" ht="16.35" spans="1:12">
      <c r="A10" s="85"/>
      <c r="B10" s="86"/>
      <c r="C10" s="147"/>
      <c r="D10" s="148"/>
      <c r="E10" s="147"/>
      <c r="F10" s="151"/>
      <c r="G10" s="161" t="s">
        <v>782</v>
      </c>
      <c r="H10" s="64">
        <v>0.0833333333333333</v>
      </c>
      <c r="I10" s="122"/>
      <c r="J10" s="71"/>
      <c r="K10" s="79" t="s">
        <v>750</v>
      </c>
      <c r="L10" s="155">
        <v>0.0416666666666667</v>
      </c>
    </row>
    <row r="11" ht="16.35" spans="1:12">
      <c r="A11" s="85"/>
      <c r="B11" s="86"/>
      <c r="C11" s="152" t="s">
        <v>345</v>
      </c>
      <c r="D11" s="153">
        <v>0.0208333333333333</v>
      </c>
      <c r="E11" s="125" t="s">
        <v>345</v>
      </c>
      <c r="F11" s="126">
        <v>0.0208333333333333</v>
      </c>
      <c r="G11" s="125" t="s">
        <v>345</v>
      </c>
      <c r="H11" s="126">
        <v>0.0208333333333333</v>
      </c>
      <c r="I11" s="125" t="s">
        <v>345</v>
      </c>
      <c r="J11" s="126">
        <v>0.0208333333333333</v>
      </c>
      <c r="K11" s="125" t="s">
        <v>345</v>
      </c>
      <c r="L11" s="133">
        <v>0.0208333333333333</v>
      </c>
    </row>
    <row r="12" spans="1:12">
      <c r="A12" s="78" t="s">
        <v>259</v>
      </c>
      <c r="B12" s="88" t="s">
        <v>556</v>
      </c>
      <c r="C12" s="79" t="s">
        <v>785</v>
      </c>
      <c r="D12" s="80">
        <v>0.0208333333333333</v>
      </c>
      <c r="E12" s="79" t="s">
        <v>345</v>
      </c>
      <c r="F12" s="80">
        <v>0.0208333333333333</v>
      </c>
      <c r="G12" s="79" t="s">
        <v>345</v>
      </c>
      <c r="H12" s="80">
        <v>0.0208333333333333</v>
      </c>
      <c r="I12" s="79" t="s">
        <v>345</v>
      </c>
      <c r="J12" s="80">
        <v>0.0208333333333333</v>
      </c>
      <c r="K12" s="79" t="s">
        <v>345</v>
      </c>
      <c r="L12" s="106">
        <v>0.0208333333333333</v>
      </c>
    </row>
    <row r="13" ht="31.2" spans="1:12">
      <c r="A13" s="81"/>
      <c r="B13" s="3" t="s">
        <v>40</v>
      </c>
      <c r="C13" s="3" t="s">
        <v>786</v>
      </c>
      <c r="D13" s="66">
        <v>0.145833333333333</v>
      </c>
      <c r="E13" s="65" t="s">
        <v>787</v>
      </c>
      <c r="F13" s="66">
        <v>0.145833333333333</v>
      </c>
      <c r="G13" s="65" t="s">
        <v>788</v>
      </c>
      <c r="H13" s="66">
        <v>0.104166666666667</v>
      </c>
      <c r="I13" s="65" t="s">
        <v>789</v>
      </c>
      <c r="J13" s="66">
        <v>0.145833333333333</v>
      </c>
      <c r="K13" s="65" t="s">
        <v>754</v>
      </c>
      <c r="L13" s="101">
        <v>0.0625</v>
      </c>
    </row>
    <row r="14" ht="46.8" spans="1:12">
      <c r="A14" s="81"/>
      <c r="B14" s="3"/>
      <c r="C14" s="65" t="s">
        <v>790</v>
      </c>
      <c r="D14" s="66">
        <v>0.0833333333333333</v>
      </c>
      <c r="E14" s="65" t="s">
        <v>791</v>
      </c>
      <c r="F14" s="66">
        <v>0.0625</v>
      </c>
      <c r="G14" s="65" t="s">
        <v>792</v>
      </c>
      <c r="H14" s="66">
        <v>0.0833333333333333</v>
      </c>
      <c r="I14" s="65" t="s">
        <v>792</v>
      </c>
      <c r="J14" s="66">
        <v>0.0833333333333333</v>
      </c>
      <c r="K14" s="65" t="s">
        <v>793</v>
      </c>
      <c r="L14" s="2">
        <v>0.0416666666666667</v>
      </c>
    </row>
    <row r="15" ht="31.2" spans="1:12">
      <c r="A15" s="81"/>
      <c r="B15" s="3" t="s">
        <v>794</v>
      </c>
      <c r="C15" s="65" t="s">
        <v>795</v>
      </c>
      <c r="D15" s="66">
        <v>0.0625</v>
      </c>
      <c r="E15" s="65" t="s">
        <v>796</v>
      </c>
      <c r="F15" s="66">
        <v>0.0833333333333333</v>
      </c>
      <c r="G15" s="65" t="s">
        <v>797</v>
      </c>
      <c r="H15" s="66">
        <v>0.0625</v>
      </c>
      <c r="I15" s="65" t="s">
        <v>797</v>
      </c>
      <c r="J15" s="66">
        <v>0.0625</v>
      </c>
      <c r="K15" s="131" t="s">
        <v>481</v>
      </c>
      <c r="L15" s="101">
        <v>0.125</v>
      </c>
    </row>
    <row r="16" ht="31.2" spans="1:12">
      <c r="A16" s="81"/>
      <c r="B16" s="3"/>
      <c r="C16" s="65"/>
      <c r="D16" s="66"/>
      <c r="E16" s="65"/>
      <c r="F16" s="66"/>
      <c r="G16" s="65" t="s">
        <v>798</v>
      </c>
      <c r="H16" s="66">
        <v>0.0416666666666667</v>
      </c>
      <c r="I16" s="3"/>
      <c r="J16" s="66"/>
      <c r="K16" s="65" t="s">
        <v>744</v>
      </c>
      <c r="L16" s="101">
        <v>0.0625</v>
      </c>
    </row>
    <row r="17" ht="31.95" spans="1:12">
      <c r="A17" s="89"/>
      <c r="B17" s="90"/>
      <c r="C17" s="74" t="s">
        <v>799</v>
      </c>
      <c r="D17" s="75">
        <v>0.0208333333333333</v>
      </c>
      <c r="E17" s="74" t="s">
        <v>799</v>
      </c>
      <c r="F17" s="75">
        <v>0.0208333333333333</v>
      </c>
      <c r="G17" s="74" t="s">
        <v>799</v>
      </c>
      <c r="H17" s="75">
        <v>0.0208333333333333</v>
      </c>
      <c r="I17" s="74" t="s">
        <v>799</v>
      </c>
      <c r="J17" s="75">
        <v>0.0208333333333333</v>
      </c>
      <c r="K17" s="74" t="s">
        <v>799</v>
      </c>
      <c r="L17" s="75">
        <v>0.0208333333333333</v>
      </c>
    </row>
    <row r="18" spans="1:12">
      <c r="A18" s="78" t="s">
        <v>358</v>
      </c>
      <c r="B18" s="88"/>
      <c r="C18" s="88" t="s">
        <v>345</v>
      </c>
      <c r="D18" s="80">
        <v>0.0208333333333333</v>
      </c>
      <c r="E18" s="88" t="s">
        <v>345</v>
      </c>
      <c r="F18" s="80">
        <v>0.0208333333333333</v>
      </c>
      <c r="G18" s="88" t="s">
        <v>345</v>
      </c>
      <c r="H18" s="80">
        <v>0.0208333333333333</v>
      </c>
      <c r="I18" s="88" t="s">
        <v>345</v>
      </c>
      <c r="J18" s="80">
        <v>0.0208333333333333</v>
      </c>
      <c r="K18" s="88" t="s">
        <v>345</v>
      </c>
      <c r="L18" s="106">
        <v>0.0208333333333333</v>
      </c>
    </row>
    <row r="19" spans="1:12">
      <c r="A19" s="81"/>
      <c r="B19" s="3" t="s">
        <v>66</v>
      </c>
      <c r="C19" s="3" t="s">
        <v>499</v>
      </c>
      <c r="D19" s="66">
        <v>0.0208333333333333</v>
      </c>
      <c r="E19" s="3" t="s">
        <v>499</v>
      </c>
      <c r="F19" s="66">
        <v>0.0208333333333333</v>
      </c>
      <c r="G19" s="3" t="s">
        <v>499</v>
      </c>
      <c r="H19" s="66">
        <v>0.0208333333333333</v>
      </c>
      <c r="I19" s="3" t="s">
        <v>499</v>
      </c>
      <c r="J19" s="66">
        <v>0.0208333333333333</v>
      </c>
      <c r="K19" s="3" t="s">
        <v>499</v>
      </c>
      <c r="L19" s="101">
        <v>0.0208333333333333</v>
      </c>
    </row>
    <row r="20" spans="1:12">
      <c r="A20" s="81"/>
      <c r="B20" s="3"/>
      <c r="C20" s="3" t="s">
        <v>800</v>
      </c>
      <c r="D20" s="66">
        <v>0.0833333333333333</v>
      </c>
      <c r="E20" s="3" t="s">
        <v>801</v>
      </c>
      <c r="F20" s="66">
        <v>0.0833333333333333</v>
      </c>
      <c r="G20" s="3" t="s">
        <v>802</v>
      </c>
      <c r="H20" s="66">
        <v>0.0833333333333333</v>
      </c>
      <c r="I20" s="3" t="s">
        <v>803</v>
      </c>
      <c r="J20" s="66">
        <v>0.0833333333333333</v>
      </c>
      <c r="K20" s="3" t="s">
        <v>699</v>
      </c>
      <c r="L20" s="101">
        <v>0.0416666666666667</v>
      </c>
    </row>
    <row r="21" spans="1:12">
      <c r="A21" s="81"/>
      <c r="B21" s="3"/>
      <c r="C21" s="3" t="s">
        <v>804</v>
      </c>
      <c r="D21" s="66">
        <v>0.0833333333333333</v>
      </c>
      <c r="E21" s="3" t="s">
        <v>805</v>
      </c>
      <c r="F21" s="66">
        <v>0.0416666666666667</v>
      </c>
      <c r="G21" s="3" t="s">
        <v>699</v>
      </c>
      <c r="H21" s="66">
        <v>0.0416666666666667</v>
      </c>
      <c r="I21" s="3" t="s">
        <v>700</v>
      </c>
      <c r="J21" s="66">
        <v>0.125</v>
      </c>
      <c r="K21" s="3" t="s">
        <v>379</v>
      </c>
      <c r="L21" s="101">
        <v>0.166666666666667</v>
      </c>
    </row>
    <row r="22" spans="1:12">
      <c r="A22" s="81"/>
      <c r="B22" s="3"/>
      <c r="C22" s="3" t="s">
        <v>806</v>
      </c>
      <c r="D22" s="66">
        <v>0.104166666666667</v>
      </c>
      <c r="E22" s="3" t="s">
        <v>807</v>
      </c>
      <c r="F22" s="66">
        <v>0.0833333333333333</v>
      </c>
      <c r="G22" s="3" t="s">
        <v>808</v>
      </c>
      <c r="H22" s="66">
        <v>0.0416666666666667</v>
      </c>
      <c r="I22" s="3" t="s">
        <v>809</v>
      </c>
      <c r="J22" s="66">
        <v>0.0416666666666667</v>
      </c>
      <c r="K22" s="3" t="s">
        <v>810</v>
      </c>
      <c r="L22" s="101">
        <v>0.0416666666666667</v>
      </c>
    </row>
    <row r="23" spans="1:12">
      <c r="A23" s="81"/>
      <c r="B23" s="3"/>
      <c r="C23" s="3" t="s">
        <v>699</v>
      </c>
      <c r="D23" s="66">
        <v>0.0416666666666667</v>
      </c>
      <c r="E23" s="3" t="s">
        <v>699</v>
      </c>
      <c r="F23" s="66">
        <v>0.0416666666666667</v>
      </c>
      <c r="G23" s="3" t="s">
        <v>811</v>
      </c>
      <c r="H23" s="66">
        <v>0.0416666666666667</v>
      </c>
      <c r="I23" s="3" t="s">
        <v>699</v>
      </c>
      <c r="J23" s="66">
        <v>0.0416666666666667</v>
      </c>
      <c r="K23" s="3" t="s">
        <v>750</v>
      </c>
      <c r="L23" s="101">
        <v>0.0416666666666667</v>
      </c>
    </row>
    <row r="24" ht="16.35" spans="1:12">
      <c r="A24" s="89"/>
      <c r="B24" s="90"/>
      <c r="C24" s="90"/>
      <c r="D24" s="162"/>
      <c r="E24" s="90" t="s">
        <v>768</v>
      </c>
      <c r="F24" s="162">
        <v>0.0416666666666667</v>
      </c>
      <c r="G24" s="129" t="s">
        <v>412</v>
      </c>
      <c r="H24" s="129"/>
      <c r="I24" s="129"/>
      <c r="J24" s="129"/>
      <c r="K24" s="129"/>
      <c r="L24" s="163"/>
    </row>
  </sheetData>
  <mergeCells count="4">
    <mergeCell ref="C7:C10"/>
    <mergeCell ref="D7:D10"/>
    <mergeCell ref="E7:E10"/>
    <mergeCell ref="F7:F1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E32"/>
  <sheetViews>
    <sheetView topLeftCell="A19" workbookViewId="0">
      <selection activeCell="C22" sqref="C22"/>
    </sheetView>
  </sheetViews>
  <sheetFormatPr defaultColWidth="9" defaultRowHeight="15.6" outlineLevelCol="4"/>
  <cols>
    <col min="2" max="2" width="26.375" customWidth="1"/>
  </cols>
  <sheetData>
    <row r="1" spans="2:4">
      <c r="B1" s="156" t="s">
        <v>812</v>
      </c>
      <c r="C1" t="s">
        <v>59</v>
      </c>
      <c r="D1" t="s">
        <v>813</v>
      </c>
    </row>
    <row r="2" spans="2:2">
      <c r="B2" s="156" t="s">
        <v>814</v>
      </c>
    </row>
    <row r="3" spans="2:4">
      <c r="B3" s="157" t="s">
        <v>815</v>
      </c>
      <c r="C3" t="s">
        <v>816</v>
      </c>
      <c r="D3" t="s">
        <v>817</v>
      </c>
    </row>
    <row r="4" spans="2:3">
      <c r="B4" s="158" t="s">
        <v>818</v>
      </c>
      <c r="C4" t="s">
        <v>819</v>
      </c>
    </row>
    <row r="5" spans="2:3">
      <c r="B5" s="157" t="s">
        <v>820</v>
      </c>
      <c r="C5" t="s">
        <v>259</v>
      </c>
    </row>
    <row r="6" spans="2:3">
      <c r="B6" s="156" t="s">
        <v>821</v>
      </c>
      <c r="C6" t="s">
        <v>259</v>
      </c>
    </row>
    <row r="7" spans="2:3">
      <c r="B7" s="158" t="s">
        <v>822</v>
      </c>
      <c r="C7" t="s">
        <v>79</v>
      </c>
    </row>
    <row r="8" spans="2:5">
      <c r="B8" s="156" t="s">
        <v>823</v>
      </c>
      <c r="E8" t="s">
        <v>824</v>
      </c>
    </row>
    <row r="9" spans="2:5">
      <c r="B9" s="159" t="s">
        <v>825</v>
      </c>
      <c r="C9" t="s">
        <v>259</v>
      </c>
      <c r="E9" t="s">
        <v>824</v>
      </c>
    </row>
    <row r="10" spans="2:3">
      <c r="B10" s="159" t="s">
        <v>826</v>
      </c>
      <c r="C10" t="s">
        <v>827</v>
      </c>
    </row>
    <row r="11" spans="2:5">
      <c r="B11" s="156" t="s">
        <v>828</v>
      </c>
      <c r="E11" t="s">
        <v>824</v>
      </c>
    </row>
    <row r="12" spans="2:5">
      <c r="B12" s="156" t="s">
        <v>829</v>
      </c>
      <c r="C12" t="s">
        <v>816</v>
      </c>
      <c r="E12" t="s">
        <v>824</v>
      </c>
    </row>
    <row r="13" spans="2:3">
      <c r="B13" s="159" t="s">
        <v>830</v>
      </c>
      <c r="C13" t="s">
        <v>79</v>
      </c>
    </row>
    <row r="14" ht="31.2" spans="2:3">
      <c r="B14" s="159" t="s">
        <v>831</v>
      </c>
      <c r="C14" t="s">
        <v>79</v>
      </c>
    </row>
    <row r="15" spans="2:3">
      <c r="B15" s="158" t="s">
        <v>832</v>
      </c>
      <c r="C15" t="s">
        <v>72</v>
      </c>
    </row>
    <row r="16" spans="2:3">
      <c r="B16" s="159" t="s">
        <v>833</v>
      </c>
      <c r="C16" t="s">
        <v>259</v>
      </c>
    </row>
    <row r="17" ht="31.2" spans="2:5">
      <c r="B17" s="156" t="s">
        <v>834</v>
      </c>
      <c r="E17" t="s">
        <v>824</v>
      </c>
    </row>
    <row r="18" spans="2:5">
      <c r="B18" s="156" t="s">
        <v>835</v>
      </c>
      <c r="E18" t="s">
        <v>824</v>
      </c>
    </row>
    <row r="19" spans="2:2">
      <c r="B19" s="159" t="s">
        <v>836</v>
      </c>
    </row>
    <row r="20" spans="2:3">
      <c r="B20" s="159" t="s">
        <v>837</v>
      </c>
      <c r="C20" t="s">
        <v>827</v>
      </c>
    </row>
    <row r="21" spans="2:3">
      <c r="B21" s="156" t="s">
        <v>838</v>
      </c>
      <c r="C21" t="s">
        <v>816</v>
      </c>
    </row>
    <row r="22" spans="2:3">
      <c r="B22" s="159" t="s">
        <v>839</v>
      </c>
      <c r="C22" t="s">
        <v>79</v>
      </c>
    </row>
    <row r="23" spans="2:3">
      <c r="B23" s="156" t="s">
        <v>840</v>
      </c>
      <c r="C23" t="s">
        <v>816</v>
      </c>
    </row>
    <row r="24" spans="2:3">
      <c r="B24" s="158" t="s">
        <v>841</v>
      </c>
      <c r="C24" t="s">
        <v>842</v>
      </c>
    </row>
    <row r="25" spans="2:3">
      <c r="B25" s="156" t="s">
        <v>843</v>
      </c>
      <c r="C25" t="s">
        <v>259</v>
      </c>
    </row>
    <row r="26" spans="2:3">
      <c r="B26" s="158" t="s">
        <v>844</v>
      </c>
      <c r="C26" t="s">
        <v>72</v>
      </c>
    </row>
    <row r="27" spans="2:5">
      <c r="B27" s="156" t="s">
        <v>845</v>
      </c>
      <c r="E27" t="s">
        <v>824</v>
      </c>
    </row>
    <row r="28" spans="2:3">
      <c r="B28" s="158" t="s">
        <v>846</v>
      </c>
      <c r="C28" t="s">
        <v>79</v>
      </c>
    </row>
    <row r="29" spans="2:5">
      <c r="B29" s="159" t="s">
        <v>847</v>
      </c>
      <c r="C29" t="s">
        <v>819</v>
      </c>
      <c r="E29" t="s">
        <v>824</v>
      </c>
    </row>
    <row r="30" spans="2:3">
      <c r="B30" s="159" t="s">
        <v>848</v>
      </c>
      <c r="C30" t="s">
        <v>79</v>
      </c>
    </row>
    <row r="31" spans="2:3">
      <c r="B31" s="157" t="s">
        <v>849</v>
      </c>
      <c r="C31" t="s">
        <v>79</v>
      </c>
    </row>
    <row r="32" spans="2:3">
      <c r="B32" s="158" t="s">
        <v>850</v>
      </c>
      <c r="C32" t="s">
        <v>72</v>
      </c>
    </row>
  </sheetData>
  <autoFilter ref="B1:D32">
    <extLst/>
  </autoFilter>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7"/>
  <sheetViews>
    <sheetView topLeftCell="A37" workbookViewId="0">
      <selection activeCell="G7" sqref="G7:G10"/>
    </sheetView>
  </sheetViews>
  <sheetFormatPr defaultColWidth="8.75" defaultRowHeight="15.6"/>
  <cols>
    <col min="1" max="1" width="15" customWidth="1"/>
    <col min="2" max="2" width="15.375" customWidth="1"/>
    <col min="3" max="3" width="29.375" customWidth="1"/>
    <col min="5" max="5" width="25.125" customWidth="1"/>
    <col min="7" max="7" width="25" customWidth="1"/>
    <col min="9" max="9" width="17.25" customWidth="1"/>
    <col min="11" max="11" width="27.25" customWidth="1"/>
  </cols>
  <sheetData>
    <row r="1" spans="1:12">
      <c r="A1" s="78" t="s">
        <v>256</v>
      </c>
      <c r="B1" s="88" t="s">
        <v>257</v>
      </c>
      <c r="C1" s="135" t="s">
        <v>851</v>
      </c>
      <c r="D1" s="88" t="s">
        <v>511</v>
      </c>
      <c r="E1" s="135" t="s">
        <v>852</v>
      </c>
      <c r="F1" s="135" t="s">
        <v>363</v>
      </c>
      <c r="G1" s="135" t="s">
        <v>853</v>
      </c>
      <c r="H1" s="135" t="s">
        <v>514</v>
      </c>
      <c r="I1" s="135" t="s">
        <v>854</v>
      </c>
      <c r="J1" s="135" t="s">
        <v>514</v>
      </c>
      <c r="K1" s="135" t="s">
        <v>855</v>
      </c>
      <c r="L1" s="139" t="s">
        <v>514</v>
      </c>
    </row>
    <row r="2" spans="1:12">
      <c r="A2" s="61" t="s">
        <v>72</v>
      </c>
      <c r="B2" s="62"/>
      <c r="C2" s="65" t="s">
        <v>667</v>
      </c>
      <c r="D2" s="66">
        <v>0.0208333333333333</v>
      </c>
      <c r="E2" s="65" t="s">
        <v>345</v>
      </c>
      <c r="F2" s="66">
        <v>0.0208333333333333</v>
      </c>
      <c r="G2" s="65" t="s">
        <v>345</v>
      </c>
      <c r="H2" s="66">
        <v>0.0208333333333333</v>
      </c>
      <c r="I2" s="65" t="s">
        <v>345</v>
      </c>
      <c r="J2" s="66">
        <v>0.0208333333333333</v>
      </c>
      <c r="K2" s="65" t="s">
        <v>345</v>
      </c>
      <c r="L2" s="101">
        <v>0.0208333333333333</v>
      </c>
    </row>
    <row r="3" ht="46.8" spans="1:12">
      <c r="A3" s="61"/>
      <c r="B3" s="62" t="s">
        <v>623</v>
      </c>
      <c r="C3" s="3" t="s">
        <v>856</v>
      </c>
      <c r="D3" s="64">
        <v>0.0833333333333333</v>
      </c>
      <c r="E3" s="3" t="s">
        <v>857</v>
      </c>
      <c r="F3" s="66">
        <v>0.104166666666667</v>
      </c>
      <c r="G3" s="140" t="s">
        <v>776</v>
      </c>
      <c r="H3" s="66">
        <v>0.125</v>
      </c>
      <c r="I3" s="130" t="s">
        <v>776</v>
      </c>
      <c r="J3" s="64">
        <v>0.166666666666667</v>
      </c>
      <c r="K3" s="65" t="s">
        <v>777</v>
      </c>
      <c r="L3" s="101">
        <v>0.0833333333333333</v>
      </c>
    </row>
    <row r="4" ht="46.8" spans="1:12">
      <c r="A4" s="61"/>
      <c r="B4" s="62"/>
      <c r="C4" t="s">
        <v>858</v>
      </c>
      <c r="D4" s="64">
        <v>0.208333333333333</v>
      </c>
      <c r="E4" s="65" t="s">
        <v>859</v>
      </c>
      <c r="F4" s="66">
        <v>0.1875</v>
      </c>
      <c r="G4" s="65" t="s">
        <v>860</v>
      </c>
      <c r="H4" s="66"/>
      <c r="I4" s="130"/>
      <c r="J4" s="105"/>
      <c r="K4" s="65" t="s">
        <v>744</v>
      </c>
      <c r="L4" s="101">
        <v>0.0625</v>
      </c>
    </row>
    <row r="5" ht="16.35" spans="1:12">
      <c r="A5" s="72"/>
      <c r="B5" s="73"/>
      <c r="C5" s="65" t="s">
        <v>345</v>
      </c>
      <c r="D5" s="66">
        <v>0.0208333333333333</v>
      </c>
      <c r="E5" s="65" t="s">
        <v>345</v>
      </c>
      <c r="F5" s="66">
        <v>0.0208333333333333</v>
      </c>
      <c r="G5" s="65" t="s">
        <v>345</v>
      </c>
      <c r="H5" s="66">
        <v>0.0208333333333333</v>
      </c>
      <c r="I5" s="65" t="s">
        <v>345</v>
      </c>
      <c r="J5" s="66">
        <v>0.0208333333333333</v>
      </c>
      <c r="K5" s="65" t="s">
        <v>345</v>
      </c>
      <c r="L5" s="101">
        <v>0.0208333333333333</v>
      </c>
    </row>
    <row r="6" ht="16.35" spans="1:12">
      <c r="A6" s="78" t="s">
        <v>8</v>
      </c>
      <c r="B6" s="79"/>
      <c r="C6" s="141" t="s">
        <v>345</v>
      </c>
      <c r="D6" s="142">
        <v>0.0208333333333333</v>
      </c>
      <c r="E6" s="79" t="s">
        <v>345</v>
      </c>
      <c r="F6" s="80">
        <v>0.0208333333333333</v>
      </c>
      <c r="G6" s="79" t="s">
        <v>345</v>
      </c>
      <c r="H6" s="80">
        <v>0.0208333333333333</v>
      </c>
      <c r="I6" s="79" t="s">
        <v>345</v>
      </c>
      <c r="J6" s="80">
        <v>0.0208333333333333</v>
      </c>
      <c r="K6" s="79" t="s">
        <v>345</v>
      </c>
      <c r="L6" s="106">
        <v>0.0208333333333333</v>
      </c>
    </row>
    <row r="7" ht="15.75" customHeight="1" spans="1:12">
      <c r="A7" s="81"/>
      <c r="B7" s="3" t="s">
        <v>623</v>
      </c>
      <c r="C7" s="143" t="s">
        <v>861</v>
      </c>
      <c r="D7" s="144">
        <v>0.291666666666667</v>
      </c>
      <c r="E7" s="122" t="s">
        <v>862</v>
      </c>
      <c r="F7" s="136">
        <v>0.125</v>
      </c>
      <c r="G7" s="143" t="s">
        <v>863</v>
      </c>
      <c r="H7" s="145">
        <v>0.291666666666667</v>
      </c>
      <c r="I7" s="143" t="s">
        <v>864</v>
      </c>
      <c r="J7" s="145">
        <v>0.166666666666667</v>
      </c>
      <c r="K7" s="125"/>
      <c r="L7" s="154">
        <v>0.208333333333333</v>
      </c>
    </row>
    <row r="8" ht="31.2" spans="1:12">
      <c r="A8" s="85"/>
      <c r="B8" s="86"/>
      <c r="C8" s="107"/>
      <c r="D8" s="146"/>
      <c r="E8" s="82" t="s">
        <v>865</v>
      </c>
      <c r="F8" s="84">
        <v>0.0833333333333333</v>
      </c>
      <c r="G8" s="107"/>
      <c r="H8" s="87"/>
      <c r="I8" s="107"/>
      <c r="J8" s="87"/>
      <c r="K8" s="76"/>
      <c r="L8" s="100"/>
    </row>
    <row r="9" ht="16.35" spans="1:12">
      <c r="A9" s="85"/>
      <c r="B9" s="86"/>
      <c r="C9" s="107"/>
      <c r="D9" s="146"/>
      <c r="E9" s="82" t="s">
        <v>866</v>
      </c>
      <c r="F9" s="84">
        <v>0.0833333333333333</v>
      </c>
      <c r="G9" s="107"/>
      <c r="H9" s="87"/>
      <c r="I9" s="107"/>
      <c r="J9" s="87"/>
      <c r="K9" s="99" t="s">
        <v>867</v>
      </c>
      <c r="L9" s="100">
        <v>0.0208333333333333</v>
      </c>
    </row>
    <row r="10" ht="16.35" spans="1:12">
      <c r="A10" s="85"/>
      <c r="B10" s="86"/>
      <c r="C10" s="147"/>
      <c r="D10" s="148"/>
      <c r="E10" s="149"/>
      <c r="F10" s="150"/>
      <c r="G10" s="147"/>
      <c r="H10" s="151"/>
      <c r="I10" s="147"/>
      <c r="J10" s="151"/>
      <c r="K10" s="79" t="s">
        <v>750</v>
      </c>
      <c r="L10" s="155">
        <v>0.0416666666666667</v>
      </c>
    </row>
    <row r="11" ht="16.35" spans="1:12">
      <c r="A11" s="85"/>
      <c r="B11" s="86"/>
      <c r="C11" s="152" t="s">
        <v>345</v>
      </c>
      <c r="D11" s="153">
        <v>0.0208333333333333</v>
      </c>
      <c r="E11" s="125" t="s">
        <v>345</v>
      </c>
      <c r="F11" s="126">
        <v>0.0208333333333333</v>
      </c>
      <c r="G11" s="125" t="s">
        <v>345</v>
      </c>
      <c r="H11" s="126">
        <v>0.0208333333333333</v>
      </c>
      <c r="I11" s="125" t="s">
        <v>345</v>
      </c>
      <c r="J11" s="126">
        <v>0.0208333333333333</v>
      </c>
      <c r="K11" s="125" t="s">
        <v>345</v>
      </c>
      <c r="L11" s="133">
        <v>0.0208333333333333</v>
      </c>
    </row>
    <row r="12" spans="1:12">
      <c r="A12" s="78" t="s">
        <v>259</v>
      </c>
      <c r="B12" s="88" t="s">
        <v>556</v>
      </c>
      <c r="C12" s="79" t="s">
        <v>785</v>
      </c>
      <c r="D12" s="80">
        <v>0.0208333333333333</v>
      </c>
      <c r="E12" s="79" t="s">
        <v>345</v>
      </c>
      <c r="F12" s="80">
        <v>0.0208333333333333</v>
      </c>
      <c r="G12" s="79" t="s">
        <v>345</v>
      </c>
      <c r="H12" s="80">
        <v>0.0208333333333333</v>
      </c>
      <c r="I12" s="79" t="s">
        <v>345</v>
      </c>
      <c r="J12" s="80">
        <v>0.0208333333333333</v>
      </c>
      <c r="K12" s="79" t="s">
        <v>345</v>
      </c>
      <c r="L12" s="106">
        <v>0.0208333333333333</v>
      </c>
    </row>
    <row r="13" ht="31.2" spans="1:12">
      <c r="A13" s="81"/>
      <c r="B13" s="3" t="s">
        <v>40</v>
      </c>
      <c r="C13" s="3" t="s">
        <v>868</v>
      </c>
      <c r="D13" s="66">
        <v>0.145833333333333</v>
      </c>
      <c r="E13" s="65" t="s">
        <v>751</v>
      </c>
      <c r="F13" s="66">
        <v>0.145833333333333</v>
      </c>
      <c r="G13" s="65" t="s">
        <v>788</v>
      </c>
      <c r="H13" s="66">
        <v>0.104166666666667</v>
      </c>
      <c r="I13" s="65" t="s">
        <v>789</v>
      </c>
      <c r="J13" s="66">
        <v>0.125</v>
      </c>
      <c r="K13" s="65" t="s">
        <v>754</v>
      </c>
      <c r="L13" s="101">
        <v>0.104166666666667</v>
      </c>
    </row>
    <row r="14" ht="46.8" spans="1:12">
      <c r="A14" s="81"/>
      <c r="B14" s="3" t="s">
        <v>794</v>
      </c>
      <c r="C14" s="65" t="s">
        <v>869</v>
      </c>
      <c r="D14" s="66">
        <v>0.145833333333333</v>
      </c>
      <c r="E14" s="65" t="s">
        <v>870</v>
      </c>
      <c r="F14" s="66">
        <v>0.145833333333333</v>
      </c>
      <c r="G14" s="65" t="s">
        <v>792</v>
      </c>
      <c r="H14" s="66">
        <v>0.0833333333333333</v>
      </c>
      <c r="I14" s="65" t="s">
        <v>792</v>
      </c>
      <c r="J14" s="66">
        <v>0.0833333333333333</v>
      </c>
      <c r="K14" s="131" t="s">
        <v>871</v>
      </c>
      <c r="L14" s="2">
        <v>0.125</v>
      </c>
    </row>
    <row r="15" ht="31.2" spans="1:12">
      <c r="A15" s="81"/>
      <c r="C15" s="65"/>
      <c r="D15" s="66"/>
      <c r="E15" s="65"/>
      <c r="F15" s="66"/>
      <c r="G15" s="65" t="s">
        <v>797</v>
      </c>
      <c r="H15" s="66">
        <v>0.0625</v>
      </c>
      <c r="I15" s="65" t="s">
        <v>797</v>
      </c>
      <c r="J15" s="66">
        <v>0.0625</v>
      </c>
      <c r="K15" s="131"/>
      <c r="L15" s="101"/>
    </row>
    <row r="16" ht="31.2" spans="1:12">
      <c r="A16" s="81"/>
      <c r="B16" s="3"/>
      <c r="C16" s="65"/>
      <c r="D16" s="66"/>
      <c r="E16" s="65"/>
      <c r="F16" s="66"/>
      <c r="G16" s="65" t="s">
        <v>872</v>
      </c>
      <c r="H16" s="66">
        <v>0.0416666666666667</v>
      </c>
      <c r="I16" s="3"/>
      <c r="J16" s="66"/>
      <c r="K16" s="65" t="s">
        <v>744</v>
      </c>
      <c r="L16" s="101">
        <v>0.0625</v>
      </c>
    </row>
    <row r="17" ht="31.95" spans="1:12">
      <c r="A17" s="89"/>
      <c r="B17" s="90"/>
      <c r="C17" s="74" t="s">
        <v>799</v>
      </c>
      <c r="D17" s="75">
        <v>0.0208333333333333</v>
      </c>
      <c r="E17" s="74" t="s">
        <v>799</v>
      </c>
      <c r="F17" s="75">
        <v>0.0208333333333333</v>
      </c>
      <c r="G17" s="74" t="s">
        <v>799</v>
      </c>
      <c r="H17" s="75">
        <v>0.0208333333333333</v>
      </c>
      <c r="I17" s="74" t="s">
        <v>799</v>
      </c>
      <c r="J17" s="75">
        <v>0.0208333333333333</v>
      </c>
      <c r="K17" s="74" t="s">
        <v>799</v>
      </c>
      <c r="L17" s="75">
        <v>0.0208333333333333</v>
      </c>
    </row>
    <row r="18" spans="1:12">
      <c r="A18" s="78" t="s">
        <v>358</v>
      </c>
      <c r="B18" s="88"/>
      <c r="C18" s="88" t="s">
        <v>345</v>
      </c>
      <c r="D18" s="80">
        <v>0.0208333333333333</v>
      </c>
      <c r="E18" s="88" t="s">
        <v>345</v>
      </c>
      <c r="F18" s="80">
        <v>0.0208333333333333</v>
      </c>
      <c r="G18" s="88" t="s">
        <v>345</v>
      </c>
      <c r="H18" s="80">
        <v>0.0208333333333333</v>
      </c>
      <c r="I18" s="88" t="s">
        <v>345</v>
      </c>
      <c r="J18" s="80">
        <v>0.0208333333333333</v>
      </c>
      <c r="K18" s="88" t="s">
        <v>345</v>
      </c>
      <c r="L18" s="106">
        <v>0.0208333333333333</v>
      </c>
    </row>
    <row r="19" spans="1:12">
      <c r="A19" s="81"/>
      <c r="B19" s="3"/>
      <c r="C19" s="3" t="s">
        <v>499</v>
      </c>
      <c r="D19" s="66">
        <v>0.0208333333333333</v>
      </c>
      <c r="E19" s="3" t="s">
        <v>499</v>
      </c>
      <c r="F19" s="66">
        <v>0.0208333333333333</v>
      </c>
      <c r="G19" s="3" t="s">
        <v>499</v>
      </c>
      <c r="H19" s="66">
        <v>0.0208333333333333</v>
      </c>
      <c r="I19" s="3" t="s">
        <v>499</v>
      </c>
      <c r="J19" s="66">
        <v>0.0208333333333333</v>
      </c>
      <c r="K19" s="3" t="s">
        <v>499</v>
      </c>
      <c r="L19" s="101">
        <v>0.0208333333333333</v>
      </c>
    </row>
    <row r="20" spans="1:12">
      <c r="A20" s="81"/>
      <c r="B20" s="3"/>
      <c r="C20" s="3" t="s">
        <v>768</v>
      </c>
      <c r="D20" s="66">
        <v>0.0416666666666667</v>
      </c>
      <c r="E20" s="3" t="s">
        <v>768</v>
      </c>
      <c r="F20" s="66">
        <v>0.0416666666666667</v>
      </c>
      <c r="G20" s="3" t="s">
        <v>768</v>
      </c>
      <c r="H20" s="66">
        <v>0.0416666666666667</v>
      </c>
      <c r="I20" s="3" t="s">
        <v>768</v>
      </c>
      <c r="J20" s="66">
        <v>0.0416666666666667</v>
      </c>
      <c r="K20" s="3" t="s">
        <v>699</v>
      </c>
      <c r="L20" s="66">
        <v>0.0416666666666667</v>
      </c>
    </row>
    <row r="21" spans="1:12">
      <c r="A21" s="81"/>
      <c r="B21" s="3"/>
      <c r="C21" s="3" t="s">
        <v>873</v>
      </c>
      <c r="D21" s="66">
        <v>0.0833333333333333</v>
      </c>
      <c r="E21" s="3" t="s">
        <v>874</v>
      </c>
      <c r="F21" s="66">
        <v>0.125</v>
      </c>
      <c r="G21" s="3" t="s">
        <v>699</v>
      </c>
      <c r="H21" s="66">
        <v>0.0416666666666667</v>
      </c>
      <c r="I21" s="3" t="s">
        <v>699</v>
      </c>
      <c r="J21" s="66">
        <v>0.0416666666666667</v>
      </c>
      <c r="K21" s="3" t="s">
        <v>379</v>
      </c>
      <c r="L21" s="101">
        <v>0.166666666666667</v>
      </c>
    </row>
    <row r="22" spans="1:12">
      <c r="A22" s="81"/>
      <c r="B22" s="3"/>
      <c r="C22" s="3" t="s">
        <v>875</v>
      </c>
      <c r="D22" s="66">
        <v>0.125</v>
      </c>
      <c r="E22" s="3" t="s">
        <v>876</v>
      </c>
      <c r="F22" s="66">
        <v>0.0833333333333333</v>
      </c>
      <c r="G22" s="3" t="s">
        <v>874</v>
      </c>
      <c r="H22" s="66">
        <v>0.125</v>
      </c>
      <c r="I22" s="3" t="s">
        <v>874</v>
      </c>
      <c r="J22" s="66">
        <v>0.125</v>
      </c>
      <c r="K22" s="3" t="s">
        <v>874</v>
      </c>
      <c r="L22" s="101">
        <v>0.0416666666666667</v>
      </c>
    </row>
    <row r="23" ht="16.35" spans="1:12">
      <c r="A23" s="81"/>
      <c r="B23" s="3"/>
      <c r="C23" s="3" t="s">
        <v>699</v>
      </c>
      <c r="D23" s="66">
        <v>0.0416666666666667</v>
      </c>
      <c r="E23" s="3" t="s">
        <v>699</v>
      </c>
      <c r="F23" s="66">
        <v>0.0416666666666667</v>
      </c>
      <c r="G23" s="3" t="s">
        <v>877</v>
      </c>
      <c r="H23" s="66">
        <v>0.0833333333333333</v>
      </c>
      <c r="I23" s="3" t="s">
        <v>877</v>
      </c>
      <c r="J23" s="66">
        <v>0.0833333333333333</v>
      </c>
      <c r="K23" s="3" t="s">
        <v>750</v>
      </c>
      <c r="L23" s="101">
        <v>0.0416666666666667</v>
      </c>
    </row>
    <row r="24" ht="31.95" spans="1:12">
      <c r="A24" s="89" t="s">
        <v>878</v>
      </c>
      <c r="B24" s="90"/>
      <c r="C24" s="125" t="s">
        <v>785</v>
      </c>
      <c r="D24" s="126">
        <v>0.0208333333333333</v>
      </c>
      <c r="E24" s="125" t="s">
        <v>785</v>
      </c>
      <c r="F24" s="126">
        <v>0.0208333333333333</v>
      </c>
      <c r="G24" s="125" t="s">
        <v>785</v>
      </c>
      <c r="H24" s="126">
        <v>0.0208333333333333</v>
      </c>
      <c r="I24" s="125" t="s">
        <v>785</v>
      </c>
      <c r="J24" s="126">
        <v>0.0208333333333333</v>
      </c>
      <c r="K24" s="125" t="s">
        <v>785</v>
      </c>
      <c r="L24" s="134">
        <v>0.0208333333333333</v>
      </c>
    </row>
    <row r="25" ht="31.2" spans="3:12">
      <c r="C25" s="65" t="s">
        <v>799</v>
      </c>
      <c r="D25" s="66">
        <v>0.0208333333333333</v>
      </c>
      <c r="E25" s="65" t="s">
        <v>799</v>
      </c>
      <c r="F25" s="66">
        <v>0.0208333333333333</v>
      </c>
      <c r="G25" s="65" t="s">
        <v>799</v>
      </c>
      <c r="H25" s="66">
        <v>0.0208333333333333</v>
      </c>
      <c r="I25" s="65" t="s">
        <v>799</v>
      </c>
      <c r="J25" s="66">
        <v>0.0208333333333333</v>
      </c>
      <c r="K25" s="65" t="s">
        <v>799</v>
      </c>
      <c r="L25" s="66">
        <v>0.0208333333333333</v>
      </c>
    </row>
    <row r="26" spans="3:12">
      <c r="C26" s="97" t="s">
        <v>879</v>
      </c>
      <c r="D26" s="66">
        <v>0.0416666666666667</v>
      </c>
      <c r="E26" s="97" t="s">
        <v>879</v>
      </c>
      <c r="F26" s="66">
        <v>0.0416666666666667</v>
      </c>
      <c r="G26" s="97" t="s">
        <v>879</v>
      </c>
      <c r="H26" s="66">
        <v>0.0416666666666667</v>
      </c>
      <c r="I26" s="97" t="s">
        <v>879</v>
      </c>
      <c r="J26" s="66">
        <v>0.0416666666666667</v>
      </c>
      <c r="K26" s="97" t="s">
        <v>879</v>
      </c>
      <c r="L26" s="66">
        <v>0.0416666666666667</v>
      </c>
    </row>
    <row r="27" ht="78" spans="3:12">
      <c r="C27" s="96" t="s">
        <v>880</v>
      </c>
      <c r="D27" s="66">
        <v>0.25</v>
      </c>
      <c r="E27" s="96" t="s">
        <v>881</v>
      </c>
      <c r="F27" s="66">
        <v>0.25</v>
      </c>
      <c r="G27" s="96" t="s">
        <v>881</v>
      </c>
      <c r="H27" s="66">
        <v>0.25</v>
      </c>
      <c r="I27" s="96" t="s">
        <v>882</v>
      </c>
      <c r="J27" s="66">
        <v>0.25</v>
      </c>
      <c r="K27" s="96" t="s">
        <v>883</v>
      </c>
      <c r="L27" s="66">
        <v>0.1875</v>
      </c>
    </row>
    <row r="28" spans="3:12">
      <c r="C28" s="3"/>
      <c r="D28" s="3"/>
      <c r="E28" s="3"/>
      <c r="F28" s="3"/>
      <c r="G28" s="3"/>
      <c r="H28" s="3"/>
      <c r="I28" s="3"/>
      <c r="J28" s="3"/>
      <c r="K28" s="96" t="s">
        <v>867</v>
      </c>
      <c r="L28" s="66">
        <v>0.0208333333333333</v>
      </c>
    </row>
    <row r="29" spans="3:12">
      <c r="C29" s="86"/>
      <c r="D29" s="86"/>
      <c r="E29" s="86"/>
      <c r="F29" s="86"/>
      <c r="G29" s="86"/>
      <c r="H29" s="86"/>
      <c r="I29" s="86"/>
      <c r="J29" s="86"/>
      <c r="K29" s="86" t="s">
        <v>750</v>
      </c>
      <c r="L29" s="71">
        <v>0.0416666666666667</v>
      </c>
    </row>
    <row r="30" ht="31.2" spans="1:12">
      <c r="A30" s="3" t="s">
        <v>884</v>
      </c>
      <c r="B30" s="3"/>
      <c r="C30" s="65" t="s">
        <v>785</v>
      </c>
      <c r="D30" s="66">
        <v>0.0208333333333333</v>
      </c>
      <c r="E30" s="65" t="s">
        <v>785</v>
      </c>
      <c r="F30" s="66">
        <v>0.0208333333333333</v>
      </c>
      <c r="G30" s="65" t="s">
        <v>785</v>
      </c>
      <c r="H30" s="66">
        <v>0.0208333333333333</v>
      </c>
      <c r="I30" s="65" t="s">
        <v>785</v>
      </c>
      <c r="J30" s="66">
        <v>0.0208333333333333</v>
      </c>
      <c r="K30" s="65" t="s">
        <v>785</v>
      </c>
      <c r="L30" s="66">
        <v>0.0208333333333333</v>
      </c>
    </row>
    <row r="31" ht="31.2" spans="1:12">
      <c r="A31" s="3"/>
      <c r="B31" s="3"/>
      <c r="C31" s="65" t="s">
        <v>799</v>
      </c>
      <c r="D31" s="66">
        <v>0.0208333333333333</v>
      </c>
      <c r="E31" s="65" t="s">
        <v>799</v>
      </c>
      <c r="F31" s="66">
        <v>0.0208333333333333</v>
      </c>
      <c r="G31" s="65" t="s">
        <v>799</v>
      </c>
      <c r="H31" s="66">
        <v>0.0208333333333333</v>
      </c>
      <c r="I31" s="65" t="s">
        <v>799</v>
      </c>
      <c r="J31" s="66">
        <v>0.0208333333333333</v>
      </c>
      <c r="K31" s="65" t="s">
        <v>799</v>
      </c>
      <c r="L31" s="66">
        <v>0.0208333333333333</v>
      </c>
    </row>
    <row r="32" spans="1:12">
      <c r="A32" s="3"/>
      <c r="B32" s="3"/>
      <c r="C32" s="97" t="s">
        <v>879</v>
      </c>
      <c r="D32" s="66">
        <v>0.0416666666666667</v>
      </c>
      <c r="E32" s="97" t="s">
        <v>879</v>
      </c>
      <c r="F32" s="66">
        <v>0.0416666666666667</v>
      </c>
      <c r="G32" s="97" t="s">
        <v>879</v>
      </c>
      <c r="H32" s="66">
        <v>0.0416666666666667</v>
      </c>
      <c r="I32" s="97" t="s">
        <v>879</v>
      </c>
      <c r="J32" s="66">
        <v>0.0416666666666667</v>
      </c>
      <c r="K32" s="97" t="s">
        <v>879</v>
      </c>
      <c r="L32" s="66">
        <v>0.0416666666666667</v>
      </c>
    </row>
    <row r="33" ht="62.4" spans="1:12">
      <c r="A33" s="3"/>
      <c r="B33" s="3"/>
      <c r="C33" s="96" t="s">
        <v>885</v>
      </c>
      <c r="D33" s="66">
        <v>0.25</v>
      </c>
      <c r="E33" s="96" t="s">
        <v>885</v>
      </c>
      <c r="F33" s="66">
        <v>0.25</v>
      </c>
      <c r="G33" s="96" t="s">
        <v>886</v>
      </c>
      <c r="H33" s="66">
        <v>0.25</v>
      </c>
      <c r="I33" s="96" t="s">
        <v>886</v>
      </c>
      <c r="J33" s="66">
        <v>0.25</v>
      </c>
      <c r="K33" s="96" t="s">
        <v>887</v>
      </c>
      <c r="L33" s="66">
        <v>0.1875</v>
      </c>
    </row>
    <row r="34" spans="1:12">
      <c r="A34" s="3"/>
      <c r="B34" s="3"/>
      <c r="C34" s="3"/>
      <c r="D34" s="3"/>
      <c r="E34" s="3"/>
      <c r="F34" s="3"/>
      <c r="G34" s="3"/>
      <c r="H34" s="3"/>
      <c r="I34" s="3"/>
      <c r="J34" s="3"/>
      <c r="K34" s="96" t="s">
        <v>867</v>
      </c>
      <c r="L34" s="66">
        <v>0.0208333333333333</v>
      </c>
    </row>
    <row r="35" spans="1:12">
      <c r="A35" s="3"/>
      <c r="B35" s="3"/>
      <c r="C35" s="3"/>
      <c r="D35" s="3"/>
      <c r="E35" s="3"/>
      <c r="F35" s="3"/>
      <c r="G35" s="3"/>
      <c r="H35" s="3"/>
      <c r="I35" s="3"/>
      <c r="J35" s="3"/>
      <c r="K35" s="3" t="s">
        <v>750</v>
      </c>
      <c r="L35" s="66">
        <v>0.0416666666666667</v>
      </c>
    </row>
    <row r="36" ht="31.2" spans="1:12">
      <c r="A36" t="s">
        <v>888</v>
      </c>
      <c r="C36" s="65" t="s">
        <v>785</v>
      </c>
      <c r="D36" s="66">
        <v>0.0208333333333333</v>
      </c>
      <c r="E36" s="65" t="s">
        <v>785</v>
      </c>
      <c r="F36" s="66">
        <v>0.0208333333333333</v>
      </c>
      <c r="G36" s="65" t="s">
        <v>785</v>
      </c>
      <c r="H36" s="66">
        <v>0.0208333333333333</v>
      </c>
      <c r="I36" s="65" t="s">
        <v>785</v>
      </c>
      <c r="J36" s="66">
        <v>0.0208333333333333</v>
      </c>
      <c r="K36" s="65" t="s">
        <v>785</v>
      </c>
      <c r="L36" s="66">
        <v>0.0208333333333333</v>
      </c>
    </row>
    <row r="37" ht="31.2" spans="3:12">
      <c r="C37" s="65" t="s">
        <v>799</v>
      </c>
      <c r="D37" s="66">
        <v>0.0208333333333333</v>
      </c>
      <c r="E37" s="65" t="s">
        <v>799</v>
      </c>
      <c r="F37" s="66">
        <v>0.0208333333333333</v>
      </c>
      <c r="G37" s="65" t="s">
        <v>799</v>
      </c>
      <c r="H37" s="66">
        <v>0.0208333333333333</v>
      </c>
      <c r="I37" s="65" t="s">
        <v>799</v>
      </c>
      <c r="J37" s="66">
        <v>0.0208333333333333</v>
      </c>
      <c r="K37" s="65" t="s">
        <v>799</v>
      </c>
      <c r="L37" s="66">
        <v>0.0208333333333333</v>
      </c>
    </row>
    <row r="38" spans="3:12">
      <c r="C38" s="97" t="s">
        <v>879</v>
      </c>
      <c r="D38" s="66">
        <v>0.0416666666666667</v>
      </c>
      <c r="E38" s="97" t="s">
        <v>879</v>
      </c>
      <c r="F38" s="66">
        <v>0.0416666666666667</v>
      </c>
      <c r="G38" s="97" t="s">
        <v>879</v>
      </c>
      <c r="H38" s="66">
        <v>0.0416666666666667</v>
      </c>
      <c r="I38" s="97" t="s">
        <v>879</v>
      </c>
      <c r="J38" s="66">
        <v>0.0416666666666667</v>
      </c>
      <c r="K38" s="97" t="s">
        <v>879</v>
      </c>
      <c r="L38" s="66">
        <v>0.0416666666666667</v>
      </c>
    </row>
    <row r="39" ht="78" spans="3:12">
      <c r="C39" s="96" t="s">
        <v>889</v>
      </c>
      <c r="D39" s="66">
        <v>0.25</v>
      </c>
      <c r="E39" s="96" t="s">
        <v>889</v>
      </c>
      <c r="F39" s="66">
        <v>0.25</v>
      </c>
      <c r="G39" s="96" t="s">
        <v>890</v>
      </c>
      <c r="H39" s="66">
        <v>0.25</v>
      </c>
      <c r="I39" s="96" t="s">
        <v>891</v>
      </c>
      <c r="J39" s="66">
        <v>0.25</v>
      </c>
      <c r="K39" s="96" t="s">
        <v>892</v>
      </c>
      <c r="L39" s="66">
        <v>0.1875</v>
      </c>
    </row>
    <row r="40" spans="3:12">
      <c r="C40" s="3"/>
      <c r="D40" s="3"/>
      <c r="E40" s="3"/>
      <c r="F40" s="3"/>
      <c r="G40" s="3"/>
      <c r="H40" s="3"/>
      <c r="I40" s="3"/>
      <c r="J40" s="3"/>
      <c r="K40" s="96" t="s">
        <v>867</v>
      </c>
      <c r="L40" s="66">
        <v>0.0208333333333333</v>
      </c>
    </row>
    <row r="41" spans="3:12">
      <c r="C41" s="86"/>
      <c r="D41" s="3"/>
      <c r="E41" s="3"/>
      <c r="F41" s="3"/>
      <c r="G41" s="3"/>
      <c r="H41" s="3"/>
      <c r="I41" s="3"/>
      <c r="J41" s="3"/>
      <c r="K41" s="3" t="s">
        <v>750</v>
      </c>
      <c r="L41" s="66">
        <v>0.0416666666666667</v>
      </c>
    </row>
    <row r="42" ht="31.2" spans="1:12">
      <c r="A42" s="3" t="s">
        <v>819</v>
      </c>
      <c r="B42" s="3"/>
      <c r="C42" s="65" t="s">
        <v>785</v>
      </c>
      <c r="D42" s="66">
        <v>0.0208333333333333</v>
      </c>
      <c r="E42" s="65" t="s">
        <v>785</v>
      </c>
      <c r="F42" s="66">
        <v>0.0208333333333333</v>
      </c>
      <c r="G42" s="65" t="s">
        <v>785</v>
      </c>
      <c r="H42" s="66">
        <v>0.0208333333333333</v>
      </c>
      <c r="I42" s="65" t="s">
        <v>785</v>
      </c>
      <c r="J42" s="66">
        <v>0.0208333333333333</v>
      </c>
      <c r="K42" s="65" t="s">
        <v>785</v>
      </c>
      <c r="L42" s="66">
        <v>0.0208333333333333</v>
      </c>
    </row>
    <row r="43" ht="31.2" spans="1:12">
      <c r="A43" s="3"/>
      <c r="B43" s="3"/>
      <c r="C43" s="65" t="s">
        <v>799</v>
      </c>
      <c r="D43" s="66">
        <v>0.0208333333333333</v>
      </c>
      <c r="E43" s="65" t="s">
        <v>799</v>
      </c>
      <c r="F43" s="66">
        <v>0.0208333333333333</v>
      </c>
      <c r="G43" s="65" t="s">
        <v>799</v>
      </c>
      <c r="H43" s="66">
        <v>0.0208333333333333</v>
      </c>
      <c r="I43" s="65" t="s">
        <v>799</v>
      </c>
      <c r="J43" s="66">
        <v>0.0208333333333333</v>
      </c>
      <c r="K43" s="65" t="s">
        <v>799</v>
      </c>
      <c r="L43" s="66">
        <v>0.0208333333333333</v>
      </c>
    </row>
    <row r="44" spans="1:12">
      <c r="A44" s="3"/>
      <c r="B44" s="3"/>
      <c r="C44" s="97" t="s">
        <v>879</v>
      </c>
      <c r="D44" s="66">
        <v>0.0416666666666667</v>
      </c>
      <c r="E44" s="97" t="s">
        <v>879</v>
      </c>
      <c r="F44" s="66">
        <v>0.0416666666666667</v>
      </c>
      <c r="G44" s="97" t="s">
        <v>879</v>
      </c>
      <c r="H44" s="66">
        <v>0.0416666666666667</v>
      </c>
      <c r="I44" s="97" t="s">
        <v>879</v>
      </c>
      <c r="J44" s="66">
        <v>0.0416666666666667</v>
      </c>
      <c r="K44" s="97" t="s">
        <v>879</v>
      </c>
      <c r="L44" s="66">
        <v>0.0416666666666667</v>
      </c>
    </row>
    <row r="45" ht="46.8" spans="1:12">
      <c r="A45" s="3"/>
      <c r="B45" s="3"/>
      <c r="C45" s="96" t="s">
        <v>893</v>
      </c>
      <c r="D45" s="66">
        <v>0.25</v>
      </c>
      <c r="E45" s="96" t="s">
        <v>894</v>
      </c>
      <c r="F45" s="66">
        <v>0.25</v>
      </c>
      <c r="G45" s="96" t="s">
        <v>895</v>
      </c>
      <c r="H45" s="66">
        <v>0.25</v>
      </c>
      <c r="I45" s="96" t="s">
        <v>896</v>
      </c>
      <c r="J45" s="66">
        <v>0.25</v>
      </c>
      <c r="K45" s="96" t="s">
        <v>897</v>
      </c>
      <c r="L45" s="66">
        <v>0.1875</v>
      </c>
    </row>
    <row r="46" spans="1:12">
      <c r="A46" s="3"/>
      <c r="B46" s="3"/>
      <c r="C46" s="3"/>
      <c r="D46" s="3"/>
      <c r="E46" s="3"/>
      <c r="F46" s="3"/>
      <c r="G46" s="3"/>
      <c r="H46" s="3"/>
      <c r="I46" s="3"/>
      <c r="J46" s="3"/>
      <c r="K46" s="96" t="s">
        <v>867</v>
      </c>
      <c r="L46" s="66">
        <v>0.0208333333333333</v>
      </c>
    </row>
    <row r="47" spans="1:12">
      <c r="A47" s="3"/>
      <c r="B47" s="3"/>
      <c r="C47" s="3"/>
      <c r="D47" s="3"/>
      <c r="E47" s="3"/>
      <c r="F47" s="3"/>
      <c r="G47" s="3"/>
      <c r="H47" s="3"/>
      <c r="I47" s="3"/>
      <c r="J47" s="3"/>
      <c r="K47" s="3" t="s">
        <v>750</v>
      </c>
      <c r="L47" s="66">
        <v>0.0416666666666667</v>
      </c>
    </row>
  </sheetData>
  <mergeCells count="6">
    <mergeCell ref="C7:C10"/>
    <mergeCell ref="D7:D10"/>
    <mergeCell ref="G7:G10"/>
    <mergeCell ref="H7:H10"/>
    <mergeCell ref="I7:I10"/>
    <mergeCell ref="J7:J10"/>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topLeftCell="A10" workbookViewId="0">
      <selection activeCell="B11" sqref="B11"/>
    </sheetView>
  </sheetViews>
  <sheetFormatPr defaultColWidth="8.75" defaultRowHeight="15.6"/>
  <cols>
    <col min="1" max="1" width="15" customWidth="1"/>
    <col min="2" max="2" width="15.375" customWidth="1"/>
    <col min="3" max="3" width="29.375" customWidth="1"/>
    <col min="5" max="5" width="25.125" customWidth="1"/>
    <col min="7" max="7" width="25" customWidth="1"/>
    <col min="9" max="9" width="17.25" customWidth="1"/>
    <col min="11" max="11" width="27.25" customWidth="1"/>
  </cols>
  <sheetData>
    <row r="1" spans="1:12">
      <c r="A1" s="78" t="s">
        <v>256</v>
      </c>
      <c r="B1" s="88" t="s">
        <v>257</v>
      </c>
      <c r="C1" s="135" t="s">
        <v>898</v>
      </c>
      <c r="D1" s="88" t="s">
        <v>511</v>
      </c>
      <c r="E1" s="135" t="s">
        <v>899</v>
      </c>
      <c r="F1" s="135" t="s">
        <v>363</v>
      </c>
      <c r="G1" s="135" t="s">
        <v>900</v>
      </c>
      <c r="H1" s="135" t="s">
        <v>514</v>
      </c>
      <c r="I1" s="135" t="s">
        <v>901</v>
      </c>
      <c r="J1" s="135" t="s">
        <v>514</v>
      </c>
      <c r="K1" s="135" t="s">
        <v>902</v>
      </c>
      <c r="L1" s="139" t="s">
        <v>514</v>
      </c>
    </row>
    <row r="2" spans="1:12">
      <c r="A2" s="61" t="s">
        <v>72</v>
      </c>
      <c r="B2" s="62"/>
      <c r="C2" s="65"/>
      <c r="D2" s="66"/>
      <c r="E2" s="65"/>
      <c r="F2" s="66"/>
      <c r="G2" s="65"/>
      <c r="H2" s="66"/>
      <c r="I2" s="65"/>
      <c r="J2" s="66"/>
      <c r="K2" s="65"/>
      <c r="L2" s="101"/>
    </row>
    <row r="3" spans="1:12">
      <c r="A3" s="61"/>
      <c r="B3" s="62" t="s">
        <v>623</v>
      </c>
      <c r="C3" s="3" t="s">
        <v>903</v>
      </c>
      <c r="D3" s="64"/>
      <c r="E3" s="3"/>
      <c r="F3" s="66"/>
      <c r="G3" s="140" t="s">
        <v>391</v>
      </c>
      <c r="H3" s="66"/>
      <c r="I3" s="130" t="s">
        <v>391</v>
      </c>
      <c r="J3" s="64"/>
      <c r="K3" s="65" t="s">
        <v>391</v>
      </c>
      <c r="L3" s="101"/>
    </row>
    <row r="4" spans="1:12">
      <c r="A4" s="61"/>
      <c r="B4" s="62"/>
      <c r="D4" s="64"/>
      <c r="E4" s="65"/>
      <c r="F4" s="66"/>
      <c r="G4" s="65"/>
      <c r="H4" s="66"/>
      <c r="I4" s="130"/>
      <c r="J4" s="105"/>
      <c r="K4" s="65"/>
      <c r="L4" s="101"/>
    </row>
    <row r="5" ht="16.35" spans="1:12">
      <c r="A5" s="72"/>
      <c r="B5" s="73"/>
      <c r="C5" s="65"/>
      <c r="D5" s="66"/>
      <c r="E5" s="65"/>
      <c r="F5" s="66"/>
      <c r="G5" s="65"/>
      <c r="H5" s="66"/>
      <c r="I5" s="65"/>
      <c r="J5" s="66"/>
      <c r="K5" s="65"/>
      <c r="L5" s="101"/>
    </row>
    <row r="6" spans="1:12">
      <c r="A6" s="78" t="s">
        <v>8</v>
      </c>
      <c r="B6" s="79" t="s">
        <v>904</v>
      </c>
      <c r="C6" s="79" t="s">
        <v>785</v>
      </c>
      <c r="D6" s="80">
        <v>0.0208333333333333</v>
      </c>
      <c r="E6" s="79" t="s">
        <v>345</v>
      </c>
      <c r="F6" s="80">
        <v>0.0208333333333333</v>
      </c>
      <c r="G6" s="79" t="s">
        <v>345</v>
      </c>
      <c r="H6" s="80">
        <v>0.0208333333333333</v>
      </c>
      <c r="I6" s="79" t="s">
        <v>345</v>
      </c>
      <c r="J6" s="80">
        <v>0.0208333333333333</v>
      </c>
      <c r="K6" s="79" t="s">
        <v>345</v>
      </c>
      <c r="L6" s="106">
        <v>0.0208333333333333</v>
      </c>
    </row>
    <row r="7" ht="15.75" customHeight="1" spans="1:12">
      <c r="A7" s="81"/>
      <c r="B7" s="3"/>
      <c r="C7" s="122" t="s">
        <v>905</v>
      </c>
      <c r="D7" s="83">
        <v>0.0833333333333333</v>
      </c>
      <c r="E7" s="122" t="s">
        <v>906</v>
      </c>
      <c r="F7" s="136">
        <v>0.0416666666666667</v>
      </c>
      <c r="G7" s="82" t="s">
        <v>907</v>
      </c>
      <c r="H7" s="84">
        <v>0.166666666666667</v>
      </c>
      <c r="I7" s="82" t="s">
        <v>907</v>
      </c>
      <c r="J7" s="84">
        <v>0.166666666666667</v>
      </c>
      <c r="K7" s="82" t="s">
        <v>907</v>
      </c>
      <c r="L7" s="84">
        <v>0.166666666666667</v>
      </c>
    </row>
    <row r="8" ht="109.2" spans="1:12">
      <c r="A8" s="85"/>
      <c r="B8" s="86"/>
      <c r="C8" s="82" t="s">
        <v>908</v>
      </c>
      <c r="D8" s="67">
        <v>0.0416666666666667</v>
      </c>
      <c r="E8" s="82" t="s">
        <v>907</v>
      </c>
      <c r="F8" s="84">
        <v>0.166666666666667</v>
      </c>
      <c r="G8" s="82" t="s">
        <v>909</v>
      </c>
      <c r="H8" s="87">
        <v>0.0833333333333333</v>
      </c>
      <c r="I8" s="107" t="s">
        <v>910</v>
      </c>
      <c r="J8" s="84">
        <v>0.125</v>
      </c>
      <c r="K8" s="108" t="s">
        <v>911</v>
      </c>
      <c r="L8" s="100">
        <v>0.0625</v>
      </c>
    </row>
    <row r="9" ht="47.55" spans="1:12">
      <c r="A9" s="85"/>
      <c r="B9" s="86"/>
      <c r="C9" s="82" t="s">
        <v>907</v>
      </c>
      <c r="D9" s="67">
        <v>0.166666666666667</v>
      </c>
      <c r="E9" s="82" t="s">
        <v>912</v>
      </c>
      <c r="F9" s="84">
        <v>0.0833333333333333</v>
      </c>
      <c r="G9" s="107" t="s">
        <v>913</v>
      </c>
      <c r="H9" s="87">
        <v>0.0416666666666667</v>
      </c>
      <c r="I9" s="107"/>
      <c r="J9" s="84"/>
      <c r="K9" s="99" t="s">
        <v>744</v>
      </c>
      <c r="L9" s="100">
        <v>0.0625</v>
      </c>
    </row>
    <row r="10" ht="31.95" spans="1:12">
      <c r="A10" s="85"/>
      <c r="B10" s="86"/>
      <c r="C10" s="74" t="s">
        <v>799</v>
      </c>
      <c r="D10" s="75">
        <v>0.0208333333333333</v>
      </c>
      <c r="E10" s="74" t="s">
        <v>799</v>
      </c>
      <c r="F10" s="75">
        <v>0.0208333333333333</v>
      </c>
      <c r="G10" s="74" t="s">
        <v>799</v>
      </c>
      <c r="H10" s="75">
        <v>0.0208333333333333</v>
      </c>
      <c r="I10" s="74" t="s">
        <v>799</v>
      </c>
      <c r="J10" s="75">
        <v>0.0208333333333333</v>
      </c>
      <c r="K10" s="74" t="s">
        <v>799</v>
      </c>
      <c r="L10" s="75">
        <v>0.0208333333333333</v>
      </c>
    </row>
    <row r="11" ht="16.35" spans="1:12">
      <c r="A11" s="78" t="s">
        <v>259</v>
      </c>
      <c r="B11" s="88" t="s">
        <v>556</v>
      </c>
      <c r="C11" s="79" t="s">
        <v>785</v>
      </c>
      <c r="D11" s="80">
        <v>0.0208333333333333</v>
      </c>
      <c r="E11" s="79" t="s">
        <v>345</v>
      </c>
      <c r="F11" s="80">
        <v>0.0208333333333333</v>
      </c>
      <c r="G11" s="79" t="s">
        <v>345</v>
      </c>
      <c r="H11" s="80">
        <v>0.0208333333333333</v>
      </c>
      <c r="I11" s="79" t="s">
        <v>345</v>
      </c>
      <c r="J11" s="80">
        <v>0.0208333333333333</v>
      </c>
      <c r="K11" s="79" t="s">
        <v>345</v>
      </c>
      <c r="L11" s="106">
        <v>0.0208333333333333</v>
      </c>
    </row>
    <row r="12" spans="1:12">
      <c r="A12" s="81" t="s">
        <v>821</v>
      </c>
      <c r="B12" s="3" t="s">
        <v>40</v>
      </c>
      <c r="C12" s="88" t="s">
        <v>914</v>
      </c>
      <c r="D12" s="66">
        <v>0.145833333333333</v>
      </c>
      <c r="E12" s="3" t="s">
        <v>868</v>
      </c>
      <c r="F12" s="66">
        <v>0.0416666666666667</v>
      </c>
      <c r="G12" s="65" t="s">
        <v>788</v>
      </c>
      <c r="H12" s="66">
        <v>0.0416666666666667</v>
      </c>
      <c r="I12" s="3" t="s">
        <v>868</v>
      </c>
      <c r="J12" s="66">
        <v>0.0208333333333333</v>
      </c>
      <c r="K12" s="65" t="s">
        <v>915</v>
      </c>
      <c r="L12" s="101">
        <v>0.0833333333333333</v>
      </c>
    </row>
    <row r="13" ht="31.2" spans="1:12">
      <c r="A13" s="81"/>
      <c r="B13" s="3" t="s">
        <v>794</v>
      </c>
      <c r="C13" s="65" t="s">
        <v>916</v>
      </c>
      <c r="D13" s="66">
        <v>0.145833333333333</v>
      </c>
      <c r="E13" s="65" t="s">
        <v>917</v>
      </c>
      <c r="F13" s="66">
        <v>0.125</v>
      </c>
      <c r="G13" s="65" t="s">
        <v>918</v>
      </c>
      <c r="H13" s="66">
        <v>0.0833333333333333</v>
      </c>
      <c r="I13" s="65" t="s">
        <v>918</v>
      </c>
      <c r="J13" s="66">
        <v>0.0833333333333333</v>
      </c>
      <c r="K13" s="131" t="s">
        <v>919</v>
      </c>
      <c r="L13" s="2">
        <v>0.0833333333333333</v>
      </c>
    </row>
    <row r="14" ht="46.8" spans="1:12">
      <c r="A14" s="81"/>
      <c r="C14" s="65"/>
      <c r="D14" s="66"/>
      <c r="E14" s="65" t="s">
        <v>920</v>
      </c>
      <c r="F14" s="66">
        <v>0.104166666666667</v>
      </c>
      <c r="G14" s="3" t="s">
        <v>868</v>
      </c>
      <c r="H14" s="66">
        <v>0.0208333333333333</v>
      </c>
      <c r="I14" s="65" t="s">
        <v>921</v>
      </c>
      <c r="J14" s="66">
        <v>0.125</v>
      </c>
      <c r="K14" s="131" t="s">
        <v>922</v>
      </c>
      <c r="L14" s="101">
        <v>0.0625</v>
      </c>
    </row>
    <row r="15" ht="46.8" spans="1:12">
      <c r="A15" s="81"/>
      <c r="B15" s="3"/>
      <c r="C15" s="65"/>
      <c r="D15" s="66"/>
      <c r="E15" s="65" t="s">
        <v>923</v>
      </c>
      <c r="F15" s="66">
        <v>0.0208333333333333</v>
      </c>
      <c r="G15" s="65" t="s">
        <v>924</v>
      </c>
      <c r="H15" s="66">
        <v>0.145833333333333</v>
      </c>
      <c r="I15" s="3" t="s">
        <v>412</v>
      </c>
      <c r="J15" s="66"/>
      <c r="K15" s="65" t="s">
        <v>744</v>
      </c>
      <c r="L15" s="101">
        <v>0.0625</v>
      </c>
    </row>
    <row r="16" ht="16.35" spans="1:12">
      <c r="A16" s="89"/>
      <c r="B16" s="90"/>
      <c r="C16" s="74" t="s">
        <v>799</v>
      </c>
      <c r="D16" s="75">
        <v>0.0208333333333333</v>
      </c>
      <c r="E16" s="74" t="s">
        <v>799</v>
      </c>
      <c r="F16" s="75">
        <v>0.0208333333333333</v>
      </c>
      <c r="G16" s="74" t="s">
        <v>799</v>
      </c>
      <c r="H16" s="75">
        <v>0.0208333333333333</v>
      </c>
      <c r="I16" s="74"/>
      <c r="J16" s="75"/>
      <c r="K16" s="74" t="s">
        <v>799</v>
      </c>
      <c r="L16" s="75">
        <v>0.0208333333333333</v>
      </c>
    </row>
    <row r="17" spans="1:12">
      <c r="A17" s="78" t="s">
        <v>358</v>
      </c>
      <c r="B17" s="88"/>
      <c r="C17" s="88" t="s">
        <v>345</v>
      </c>
      <c r="D17" s="80">
        <v>0.0208333333333333</v>
      </c>
      <c r="E17" s="88" t="s">
        <v>345</v>
      </c>
      <c r="F17" s="80">
        <v>0.0208333333333333</v>
      </c>
      <c r="G17" s="88" t="s">
        <v>345</v>
      </c>
      <c r="H17" s="80">
        <v>0.0208333333333333</v>
      </c>
      <c r="I17" s="88" t="s">
        <v>345</v>
      </c>
      <c r="J17" s="80">
        <v>0.0208333333333333</v>
      </c>
      <c r="K17" s="88" t="s">
        <v>345</v>
      </c>
      <c r="L17" s="106">
        <v>0.0208333333333333</v>
      </c>
    </row>
    <row r="18" spans="1:12">
      <c r="A18" s="81"/>
      <c r="B18" s="3"/>
      <c r="C18" s="3" t="s">
        <v>499</v>
      </c>
      <c r="D18" s="66">
        <v>0.0208333333333333</v>
      </c>
      <c r="E18" s="3" t="s">
        <v>499</v>
      </c>
      <c r="F18" s="66">
        <v>0.0208333333333333</v>
      </c>
      <c r="G18" s="3" t="s">
        <v>499</v>
      </c>
      <c r="H18" s="66">
        <v>0.0208333333333333</v>
      </c>
      <c r="I18" s="3" t="s">
        <v>499</v>
      </c>
      <c r="J18" s="66">
        <v>0.0208333333333333</v>
      </c>
      <c r="K18" s="3" t="s">
        <v>499</v>
      </c>
      <c r="L18" s="101">
        <v>0.0208333333333333</v>
      </c>
    </row>
    <row r="19" spans="1:12">
      <c r="A19" s="81"/>
      <c r="B19" s="3"/>
      <c r="C19" s="3" t="s">
        <v>768</v>
      </c>
      <c r="D19" s="66">
        <v>0.0416666666666667</v>
      </c>
      <c r="E19" s="3" t="s">
        <v>768</v>
      </c>
      <c r="F19" s="66">
        <v>0.0416666666666667</v>
      </c>
      <c r="G19" s="3" t="s">
        <v>768</v>
      </c>
      <c r="H19" s="66">
        <v>0.0416666666666667</v>
      </c>
      <c r="I19" s="3" t="s">
        <v>768</v>
      </c>
      <c r="J19" s="66">
        <v>0.0416666666666667</v>
      </c>
      <c r="K19" s="3" t="s">
        <v>699</v>
      </c>
      <c r="L19" s="66">
        <v>0.0416666666666667</v>
      </c>
    </row>
    <row r="20" spans="1:12">
      <c r="A20" s="81"/>
      <c r="B20" s="3"/>
      <c r="C20" s="3" t="s">
        <v>873</v>
      </c>
      <c r="D20" s="66">
        <v>0.0833333333333333</v>
      </c>
      <c r="E20" s="3" t="s">
        <v>874</v>
      </c>
      <c r="F20" s="66">
        <v>0.125</v>
      </c>
      <c r="G20" s="3" t="s">
        <v>699</v>
      </c>
      <c r="H20" s="66">
        <v>0.0416666666666667</v>
      </c>
      <c r="I20" s="3" t="s">
        <v>699</v>
      </c>
      <c r="J20" s="66">
        <v>0.0416666666666667</v>
      </c>
      <c r="K20" s="3" t="s">
        <v>379</v>
      </c>
      <c r="L20" s="101">
        <v>0.166666666666667</v>
      </c>
    </row>
    <row r="21" spans="1:12">
      <c r="A21" s="81"/>
      <c r="B21" s="3"/>
      <c r="C21" s="3" t="s">
        <v>875</v>
      </c>
      <c r="D21" s="66">
        <v>0.125</v>
      </c>
      <c r="E21" s="3" t="s">
        <v>876</v>
      </c>
      <c r="F21" s="66">
        <v>0.0833333333333333</v>
      </c>
      <c r="G21" s="3" t="s">
        <v>874</v>
      </c>
      <c r="H21" s="66">
        <v>0.125</v>
      </c>
      <c r="I21" s="3" t="s">
        <v>874</v>
      </c>
      <c r="J21" s="66">
        <v>0.125</v>
      </c>
      <c r="K21" s="3" t="s">
        <v>874</v>
      </c>
      <c r="L21" s="101">
        <v>0.0416666666666667</v>
      </c>
    </row>
    <row r="22" ht="16.35" spans="1:12">
      <c r="A22" s="85"/>
      <c r="B22" s="86"/>
      <c r="C22" s="86" t="s">
        <v>699</v>
      </c>
      <c r="D22" s="71">
        <v>0.0416666666666667</v>
      </c>
      <c r="E22" s="86" t="s">
        <v>699</v>
      </c>
      <c r="F22" s="71">
        <v>0.0416666666666667</v>
      </c>
      <c r="G22" s="86" t="s">
        <v>877</v>
      </c>
      <c r="H22" s="71">
        <v>0.0833333333333333</v>
      </c>
      <c r="I22" s="86" t="s">
        <v>877</v>
      </c>
      <c r="J22" s="71">
        <v>0.0833333333333333</v>
      </c>
      <c r="K22" s="86" t="s">
        <v>750</v>
      </c>
      <c r="L22" s="133">
        <v>0.0416666666666667</v>
      </c>
    </row>
    <row r="23" ht="31.95" spans="1:12">
      <c r="A23" s="123" t="s">
        <v>878</v>
      </c>
      <c r="B23" s="124"/>
      <c r="C23" s="125" t="s">
        <v>785</v>
      </c>
      <c r="D23" s="126">
        <v>0.0208333333333333</v>
      </c>
      <c r="E23" s="125" t="s">
        <v>785</v>
      </c>
      <c r="F23" s="126">
        <v>0.0208333333333333</v>
      </c>
      <c r="G23" s="125" t="s">
        <v>785</v>
      </c>
      <c r="H23" s="126">
        <v>0.0208333333333333</v>
      </c>
      <c r="I23" s="125" t="s">
        <v>785</v>
      </c>
      <c r="J23" s="126">
        <v>0.0208333333333333</v>
      </c>
      <c r="K23" s="125" t="s">
        <v>785</v>
      </c>
      <c r="L23" s="134">
        <v>0.0208333333333333</v>
      </c>
    </row>
    <row r="24" ht="31.2" spans="1:12">
      <c r="A24" s="127" t="s">
        <v>925</v>
      </c>
      <c r="C24" s="65" t="s">
        <v>799</v>
      </c>
      <c r="D24" s="66">
        <v>0.0208333333333333</v>
      </c>
      <c r="E24" s="65" t="s">
        <v>799</v>
      </c>
      <c r="F24" s="66">
        <v>0.0208333333333333</v>
      </c>
      <c r="G24" s="65" t="s">
        <v>799</v>
      </c>
      <c r="H24" s="66">
        <v>0.0208333333333333</v>
      </c>
      <c r="I24" s="65" t="s">
        <v>799</v>
      </c>
      <c r="J24" s="66">
        <v>0.0208333333333333</v>
      </c>
      <c r="K24" s="65" t="s">
        <v>799</v>
      </c>
      <c r="L24" s="101">
        <v>0.0208333333333333</v>
      </c>
    </row>
    <row r="25" spans="1:12">
      <c r="A25" s="127" t="s">
        <v>926</v>
      </c>
      <c r="C25" s="97" t="s">
        <v>879</v>
      </c>
      <c r="D25" s="66">
        <v>0.0416666666666667</v>
      </c>
      <c r="E25" s="97" t="s">
        <v>879</v>
      </c>
      <c r="F25" s="66">
        <v>0.0416666666666667</v>
      </c>
      <c r="G25" s="97" t="s">
        <v>879</v>
      </c>
      <c r="H25" s="66">
        <v>0.0416666666666667</v>
      </c>
      <c r="I25" s="97"/>
      <c r="J25" s="66">
        <v>0.0416666666666667</v>
      </c>
      <c r="K25" s="97" t="s">
        <v>879</v>
      </c>
      <c r="L25" s="101">
        <v>0.0416666666666667</v>
      </c>
    </row>
    <row r="26" ht="31.2" spans="1:12">
      <c r="A26" s="127"/>
      <c r="C26" s="96" t="s">
        <v>927</v>
      </c>
      <c r="D26" s="66">
        <v>0.25</v>
      </c>
      <c r="E26" s="96" t="s">
        <v>928</v>
      </c>
      <c r="F26" s="66">
        <v>0.125</v>
      </c>
      <c r="G26" s="96" t="s">
        <v>928</v>
      </c>
      <c r="H26" s="66">
        <v>0.125</v>
      </c>
      <c r="I26" s="96" t="s">
        <v>929</v>
      </c>
      <c r="J26" s="66">
        <v>0.0833333333333333</v>
      </c>
      <c r="K26" s="3" t="s">
        <v>930</v>
      </c>
      <c r="L26" s="66">
        <v>0.1875</v>
      </c>
    </row>
    <row r="27" spans="1:12">
      <c r="A27" s="127"/>
      <c r="C27" s="3"/>
      <c r="D27" s="3"/>
      <c r="E27" s="3" t="s">
        <v>930</v>
      </c>
      <c r="F27" s="66">
        <v>0.125</v>
      </c>
      <c r="G27" s="3" t="s">
        <v>930</v>
      </c>
      <c r="H27" s="66">
        <v>0.125</v>
      </c>
      <c r="I27" s="3" t="s">
        <v>930</v>
      </c>
      <c r="J27" s="66">
        <v>0.166666666666667</v>
      </c>
      <c r="K27" s="96" t="s">
        <v>867</v>
      </c>
      <c r="L27" s="101">
        <v>0.0208333333333333</v>
      </c>
    </row>
    <row r="28" ht="16.35" spans="1:12">
      <c r="A28" s="128"/>
      <c r="B28" s="129"/>
      <c r="C28" s="90"/>
      <c r="D28" s="90"/>
      <c r="E28" s="90"/>
      <c r="F28" s="90"/>
      <c r="G28" s="90"/>
      <c r="H28" s="90"/>
      <c r="I28" s="90"/>
      <c r="J28" s="90"/>
      <c r="K28" s="90" t="s">
        <v>750</v>
      </c>
      <c r="L28" s="115">
        <v>0.0416666666666667</v>
      </c>
    </row>
    <row r="29" ht="31.2" spans="1:12">
      <c r="A29" s="62" t="s">
        <v>884</v>
      </c>
      <c r="B29" s="62"/>
      <c r="C29" s="63" t="s">
        <v>785</v>
      </c>
      <c r="D29" s="64">
        <v>0.0208333333333333</v>
      </c>
      <c r="E29" s="63" t="s">
        <v>785</v>
      </c>
      <c r="F29" s="64">
        <v>0.0208333333333333</v>
      </c>
      <c r="G29" s="63" t="s">
        <v>785</v>
      </c>
      <c r="H29" s="64">
        <v>0.0208333333333333</v>
      </c>
      <c r="I29" s="63" t="s">
        <v>785</v>
      </c>
      <c r="J29" s="64">
        <v>0.0208333333333333</v>
      </c>
      <c r="K29" s="63" t="s">
        <v>785</v>
      </c>
      <c r="L29" s="64">
        <v>0.0208333333333333</v>
      </c>
    </row>
    <row r="30" ht="31.2" spans="1:12">
      <c r="A30" s="3" t="s">
        <v>931</v>
      </c>
      <c r="B30" s="3"/>
      <c r="C30" s="65" t="s">
        <v>799</v>
      </c>
      <c r="D30" s="66">
        <v>0.0208333333333333</v>
      </c>
      <c r="E30" s="65" t="s">
        <v>799</v>
      </c>
      <c r="F30" s="66">
        <v>0.0208333333333333</v>
      </c>
      <c r="G30" s="65" t="s">
        <v>799</v>
      </c>
      <c r="H30" s="66">
        <v>0.0208333333333333</v>
      </c>
      <c r="I30" s="65" t="s">
        <v>799</v>
      </c>
      <c r="J30" s="66">
        <v>0.0208333333333333</v>
      </c>
      <c r="K30" s="65" t="s">
        <v>799</v>
      </c>
      <c r="L30" s="66">
        <v>0.0208333333333333</v>
      </c>
    </row>
    <row r="31" spans="1:12">
      <c r="A31" s="3" t="s">
        <v>932</v>
      </c>
      <c r="B31" s="3"/>
      <c r="C31" s="97" t="s">
        <v>879</v>
      </c>
      <c r="D31" s="66">
        <v>0.0416666666666667</v>
      </c>
      <c r="E31" s="97" t="s">
        <v>879</v>
      </c>
      <c r="F31" s="66">
        <v>0.0416666666666667</v>
      </c>
      <c r="G31" s="97" t="s">
        <v>879</v>
      </c>
      <c r="H31" s="66">
        <v>0.0416666666666667</v>
      </c>
      <c r="I31" s="97" t="s">
        <v>879</v>
      </c>
      <c r="J31" s="66">
        <v>0.0416666666666667</v>
      </c>
      <c r="K31" s="97" t="s">
        <v>933</v>
      </c>
      <c r="L31" s="66">
        <v>0.0416666666666667</v>
      </c>
    </row>
    <row r="32" ht="62.4" spans="1:12">
      <c r="A32" s="3"/>
      <c r="B32" s="3"/>
      <c r="C32" s="96" t="s">
        <v>934</v>
      </c>
      <c r="D32" s="66">
        <v>0.0833333333333333</v>
      </c>
      <c r="E32" s="96" t="s">
        <v>934</v>
      </c>
      <c r="F32" s="66">
        <v>0.0833333333333333</v>
      </c>
      <c r="G32" s="96" t="s">
        <v>935</v>
      </c>
      <c r="H32" s="66">
        <v>0.0833333333333333</v>
      </c>
      <c r="I32" s="96" t="s">
        <v>886</v>
      </c>
      <c r="J32" s="66">
        <v>0.0833333333333333</v>
      </c>
      <c r="K32" s="3" t="s">
        <v>936</v>
      </c>
      <c r="L32" s="66">
        <v>0.1875</v>
      </c>
    </row>
    <row r="33" spans="1:12">
      <c r="A33" s="3"/>
      <c r="B33" s="3"/>
      <c r="C33" s="3" t="s">
        <v>937</v>
      </c>
      <c r="D33" s="66">
        <v>0.166666666666667</v>
      </c>
      <c r="E33" s="3" t="s">
        <v>938</v>
      </c>
      <c r="F33" s="66">
        <v>0.166666666666667</v>
      </c>
      <c r="G33" s="3" t="s">
        <v>939</v>
      </c>
      <c r="H33" s="66">
        <v>0.166666666666667</v>
      </c>
      <c r="I33" s="3" t="s">
        <v>936</v>
      </c>
      <c r="J33" s="66">
        <v>0.166666666666667</v>
      </c>
      <c r="K33" s="96" t="s">
        <v>867</v>
      </c>
      <c r="L33" s="66">
        <v>0.0208333333333333</v>
      </c>
    </row>
    <row r="34" ht="16.35" spans="1:12">
      <c r="A34" s="86"/>
      <c r="B34" s="86"/>
      <c r="C34" s="86"/>
      <c r="D34" s="86"/>
      <c r="E34" s="86"/>
      <c r="F34" s="86"/>
      <c r="G34" s="86"/>
      <c r="H34" s="86"/>
      <c r="I34" s="86"/>
      <c r="J34" s="86"/>
      <c r="K34" s="86" t="s">
        <v>750</v>
      </c>
      <c r="L34" s="71">
        <v>0.0416666666666667</v>
      </c>
    </row>
    <row r="35" ht="31.2" spans="1:12">
      <c r="A35" s="137" t="s">
        <v>888</v>
      </c>
      <c r="B35" s="138"/>
      <c r="C35" s="79" t="s">
        <v>785</v>
      </c>
      <c r="D35" s="80">
        <v>0.0208333333333333</v>
      </c>
      <c r="E35" s="79" t="s">
        <v>785</v>
      </c>
      <c r="F35" s="80">
        <v>0.0208333333333333</v>
      </c>
      <c r="G35" s="79" t="s">
        <v>785</v>
      </c>
      <c r="H35" s="80">
        <v>0.0208333333333333</v>
      </c>
      <c r="I35" s="79" t="s">
        <v>785</v>
      </c>
      <c r="J35" s="80">
        <v>0.0208333333333333</v>
      </c>
      <c r="K35" s="79" t="s">
        <v>785</v>
      </c>
      <c r="L35" s="106">
        <v>0.0208333333333333</v>
      </c>
    </row>
    <row r="36" ht="31.2" spans="1:12">
      <c r="A36" s="127"/>
      <c r="C36" s="65" t="s">
        <v>799</v>
      </c>
      <c r="D36" s="66">
        <v>0.0208333333333333</v>
      </c>
      <c r="E36" s="65" t="s">
        <v>799</v>
      </c>
      <c r="F36" s="66">
        <v>0.0208333333333333</v>
      </c>
      <c r="G36" s="65" t="s">
        <v>799</v>
      </c>
      <c r="H36" s="66">
        <v>0.0208333333333333</v>
      </c>
      <c r="I36" s="65" t="s">
        <v>799</v>
      </c>
      <c r="J36" s="66">
        <v>0.0208333333333333</v>
      </c>
      <c r="K36" s="65" t="s">
        <v>799</v>
      </c>
      <c r="L36" s="101">
        <v>0.0208333333333333</v>
      </c>
    </row>
    <row r="37" spans="1:12">
      <c r="A37" s="127"/>
      <c r="C37" s="97" t="s">
        <v>879</v>
      </c>
      <c r="D37" s="66">
        <v>0.0416666666666667</v>
      </c>
      <c r="E37" s="97" t="s">
        <v>879</v>
      </c>
      <c r="F37" s="66">
        <v>0.0416666666666667</v>
      </c>
      <c r="G37" s="97" t="s">
        <v>879</v>
      </c>
      <c r="H37" s="66">
        <v>0.0416666666666667</v>
      </c>
      <c r="I37" s="97" t="s">
        <v>879</v>
      </c>
      <c r="J37" s="66">
        <v>0.0416666666666667</v>
      </c>
      <c r="K37" s="97" t="s">
        <v>879</v>
      </c>
      <c r="L37" s="101">
        <v>0.0416666666666667</v>
      </c>
    </row>
    <row r="38" ht="31.2" spans="1:12">
      <c r="A38" s="127"/>
      <c r="C38" s="96" t="s">
        <v>940</v>
      </c>
      <c r="D38" s="66">
        <v>0.0833333333333333</v>
      </c>
      <c r="E38" s="86" t="s">
        <v>941</v>
      </c>
      <c r="F38" s="66">
        <v>0.25</v>
      </c>
      <c r="G38" s="96"/>
      <c r="H38" s="66"/>
      <c r="I38" s="96"/>
      <c r="J38" s="66"/>
      <c r="K38" s="96"/>
      <c r="L38" s="101"/>
    </row>
    <row r="39" spans="1:12">
      <c r="A39" s="127"/>
      <c r="C39" s="3" t="s">
        <v>942</v>
      </c>
      <c r="D39" s="66">
        <v>0.0833333333333333</v>
      </c>
      <c r="E39" s="86"/>
      <c r="F39" s="66"/>
      <c r="G39" s="3"/>
      <c r="H39" s="3"/>
      <c r="I39" s="3"/>
      <c r="J39" s="3"/>
      <c r="K39" s="96" t="s">
        <v>867</v>
      </c>
      <c r="L39" s="101">
        <v>0.0208333333333333</v>
      </c>
    </row>
    <row r="40" ht="16.35" spans="1:12">
      <c r="A40" s="128"/>
      <c r="B40" s="129"/>
      <c r="C40" s="90" t="s">
        <v>941</v>
      </c>
      <c r="D40" s="75">
        <v>0.0833333333333333</v>
      </c>
      <c r="E40" s="90"/>
      <c r="F40" s="90"/>
      <c r="G40" s="90"/>
      <c r="H40" s="90"/>
      <c r="I40" s="90"/>
      <c r="J40" s="90"/>
      <c r="K40" s="90" t="s">
        <v>750</v>
      </c>
      <c r="L40" s="115">
        <v>0.0416666666666667</v>
      </c>
    </row>
    <row r="41" ht="31.2" spans="1:12">
      <c r="A41" s="62" t="s">
        <v>819</v>
      </c>
      <c r="B41" s="62"/>
      <c r="C41" s="63" t="s">
        <v>785</v>
      </c>
      <c r="D41" s="64">
        <v>0.0208333333333333</v>
      </c>
      <c r="E41" s="63" t="s">
        <v>785</v>
      </c>
      <c r="F41" s="64">
        <v>0.0208333333333333</v>
      </c>
      <c r="G41" s="63" t="s">
        <v>785</v>
      </c>
      <c r="H41" s="64">
        <v>0.0208333333333333</v>
      </c>
      <c r="I41" s="63" t="s">
        <v>785</v>
      </c>
      <c r="J41" s="64">
        <v>0.0208333333333333</v>
      </c>
      <c r="K41" s="63" t="s">
        <v>785</v>
      </c>
      <c r="L41" s="64">
        <v>0.0208333333333333</v>
      </c>
    </row>
    <row r="42" ht="31.2" spans="1:12">
      <c r="A42" s="3"/>
      <c r="B42" s="3"/>
      <c r="C42" s="65" t="s">
        <v>799</v>
      </c>
      <c r="D42" s="66">
        <v>0.0208333333333333</v>
      </c>
      <c r="E42" s="65" t="s">
        <v>799</v>
      </c>
      <c r="F42" s="66">
        <v>0.0208333333333333</v>
      </c>
      <c r="G42" s="65" t="s">
        <v>799</v>
      </c>
      <c r="H42" s="66">
        <v>0.0208333333333333</v>
      </c>
      <c r="I42" s="65" t="s">
        <v>799</v>
      </c>
      <c r="J42" s="66">
        <v>0.0208333333333333</v>
      </c>
      <c r="K42" s="65" t="s">
        <v>799</v>
      </c>
      <c r="L42" s="66">
        <v>0.0208333333333333</v>
      </c>
    </row>
    <row r="43" spans="1:12">
      <c r="A43" s="3"/>
      <c r="B43" s="3"/>
      <c r="C43" s="97" t="s">
        <v>879</v>
      </c>
      <c r="D43" s="66">
        <v>0.0416666666666667</v>
      </c>
      <c r="E43" s="97" t="s">
        <v>879</v>
      </c>
      <c r="F43" s="66">
        <v>0.0416666666666667</v>
      </c>
      <c r="G43" s="97" t="s">
        <v>879</v>
      </c>
      <c r="H43" s="66">
        <v>0.0416666666666667</v>
      </c>
      <c r="I43" s="97" t="s">
        <v>879</v>
      </c>
      <c r="J43" s="66">
        <v>0.0416666666666667</v>
      </c>
      <c r="K43" s="97" t="s">
        <v>879</v>
      </c>
      <c r="L43" s="66">
        <v>0.0416666666666667</v>
      </c>
    </row>
    <row r="44" spans="1:12">
      <c r="A44" s="3"/>
      <c r="B44" s="3"/>
      <c r="C44" s="96" t="s">
        <v>943</v>
      </c>
      <c r="D44" s="66">
        <v>0.125</v>
      </c>
      <c r="E44" s="96"/>
      <c r="F44" s="66"/>
      <c r="G44" s="96"/>
      <c r="H44" s="66"/>
      <c r="I44" s="96"/>
      <c r="J44" s="66"/>
      <c r="K44" s="96"/>
      <c r="L44" s="66"/>
    </row>
    <row r="45" spans="1:12">
      <c r="A45" s="3"/>
      <c r="B45" s="3"/>
      <c r="C45" s="3" t="s">
        <v>944</v>
      </c>
      <c r="D45" s="66">
        <v>0.0833333333333333</v>
      </c>
      <c r="E45" s="3"/>
      <c r="F45" s="3"/>
      <c r="G45" s="3"/>
      <c r="H45" s="3"/>
      <c r="I45" s="3"/>
      <c r="J45" s="3"/>
      <c r="K45" s="96" t="s">
        <v>867</v>
      </c>
      <c r="L45" s="66">
        <v>0.0208333333333333</v>
      </c>
    </row>
    <row r="46" spans="1:12">
      <c r="A46" s="3"/>
      <c r="B46" s="3"/>
      <c r="C46" s="3" t="s">
        <v>945</v>
      </c>
      <c r="D46" s="3"/>
      <c r="E46" s="3"/>
      <c r="F46" s="3"/>
      <c r="G46" s="3"/>
      <c r="H46" s="3"/>
      <c r="I46" s="3"/>
      <c r="J46" s="3"/>
      <c r="K46" s="3" t="s">
        <v>750</v>
      </c>
      <c r="L46" s="66">
        <v>0.0416666666666667</v>
      </c>
    </row>
  </sheetData>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topLeftCell="B1" workbookViewId="0">
      <selection activeCell="B1" sqref="$A1:$XFD1048576"/>
    </sheetView>
  </sheetViews>
  <sheetFormatPr defaultColWidth="8.75" defaultRowHeight="15.6"/>
  <cols>
    <col min="1" max="1" width="15" customWidth="1"/>
    <col min="2" max="2" width="15.375" customWidth="1"/>
    <col min="3" max="3" width="29.375" customWidth="1"/>
    <col min="5" max="5" width="25.125" customWidth="1"/>
    <col min="7" max="7" width="25" customWidth="1"/>
    <col min="9" max="9" width="17.25" customWidth="1"/>
    <col min="11" max="11" width="27.25" customWidth="1"/>
  </cols>
  <sheetData>
    <row r="1" ht="16.35" spans="1:12">
      <c r="A1" s="78" t="s">
        <v>256</v>
      </c>
      <c r="B1" s="88" t="s">
        <v>257</v>
      </c>
      <c r="C1" s="135" t="s">
        <v>946</v>
      </c>
      <c r="D1" s="88" t="s">
        <v>511</v>
      </c>
      <c r="E1" s="135" t="s">
        <v>947</v>
      </c>
      <c r="F1" s="135" t="s">
        <v>363</v>
      </c>
      <c r="G1" s="135" t="s">
        <v>948</v>
      </c>
      <c r="H1" s="135" t="s">
        <v>514</v>
      </c>
      <c r="I1" s="135" t="s">
        <v>949</v>
      </c>
      <c r="J1" s="135" t="s">
        <v>514</v>
      </c>
      <c r="K1" s="135" t="s">
        <v>950</v>
      </c>
      <c r="L1" s="139" t="s">
        <v>514</v>
      </c>
    </row>
    <row r="2" spans="1:12">
      <c r="A2" s="61" t="s">
        <v>72</v>
      </c>
      <c r="B2" s="62"/>
      <c r="C2" s="79" t="s">
        <v>785</v>
      </c>
      <c r="D2" s="80">
        <v>0.0208333333333333</v>
      </c>
      <c r="E2" s="79" t="s">
        <v>345</v>
      </c>
      <c r="F2" s="80">
        <v>0.0208333333333333</v>
      </c>
      <c r="G2" s="79" t="s">
        <v>345</v>
      </c>
      <c r="H2" s="80">
        <v>0.0208333333333333</v>
      </c>
      <c r="I2" s="79" t="s">
        <v>345</v>
      </c>
      <c r="J2" s="80">
        <v>0.0208333333333333</v>
      </c>
      <c r="K2" s="79" t="s">
        <v>345</v>
      </c>
      <c r="L2" s="106">
        <v>0.0208333333333333</v>
      </c>
    </row>
    <row r="3" ht="31.95" spans="1:12">
      <c r="A3" s="61"/>
      <c r="B3" s="62" t="s">
        <v>65</v>
      </c>
      <c r="C3" s="3" t="s">
        <v>927</v>
      </c>
      <c r="D3" s="64">
        <v>0.291666666666667</v>
      </c>
      <c r="E3" s="3" t="s">
        <v>930</v>
      </c>
      <c r="F3" s="66">
        <v>0.291666666666667</v>
      </c>
      <c r="G3" s="3" t="s">
        <v>930</v>
      </c>
      <c r="H3" s="66">
        <v>0.291666666666667</v>
      </c>
      <c r="I3" s="3" t="s">
        <v>930</v>
      </c>
      <c r="J3" s="66">
        <v>0.291666666666667</v>
      </c>
      <c r="K3" s="99" t="s">
        <v>951</v>
      </c>
      <c r="L3" s="100">
        <v>0.0625</v>
      </c>
    </row>
    <row r="4" ht="16.35" spans="1:12">
      <c r="A4" s="61"/>
      <c r="B4" s="62"/>
      <c r="D4" s="64"/>
      <c r="E4" s="65"/>
      <c r="F4" s="66"/>
      <c r="G4" s="65"/>
      <c r="H4" s="66"/>
      <c r="I4" s="130"/>
      <c r="J4" s="105"/>
      <c r="K4" s="65"/>
      <c r="L4" s="101"/>
    </row>
    <row r="5" ht="31.95" spans="1:12">
      <c r="A5" s="72"/>
      <c r="B5" s="73"/>
      <c r="C5" s="74" t="s">
        <v>799</v>
      </c>
      <c r="D5" s="75">
        <v>0.0208333333333333</v>
      </c>
      <c r="E5" s="74" t="s">
        <v>799</v>
      </c>
      <c r="F5" s="75">
        <v>0.0208333333333333</v>
      </c>
      <c r="G5" s="74" t="s">
        <v>799</v>
      </c>
      <c r="H5" s="75">
        <v>0.0208333333333333</v>
      </c>
      <c r="I5" s="74" t="s">
        <v>799</v>
      </c>
      <c r="J5" s="75">
        <v>0.0208333333333333</v>
      </c>
      <c r="K5" s="74" t="s">
        <v>799</v>
      </c>
      <c r="L5" s="106">
        <v>0.0208333333333333</v>
      </c>
    </row>
    <row r="6" spans="1:12">
      <c r="A6" s="78" t="s">
        <v>8</v>
      </c>
      <c r="B6" s="79" t="s">
        <v>623</v>
      </c>
      <c r="C6" s="79" t="s">
        <v>785</v>
      </c>
      <c r="D6" s="80">
        <v>0.0208333333333333</v>
      </c>
      <c r="E6" s="79" t="s">
        <v>345</v>
      </c>
      <c r="F6" s="80">
        <v>0.0208333333333333</v>
      </c>
      <c r="G6" s="79" t="s">
        <v>345</v>
      </c>
      <c r="H6" s="80">
        <v>0.0208333333333333</v>
      </c>
      <c r="I6" s="79" t="s">
        <v>345</v>
      </c>
      <c r="J6" s="80">
        <v>0.0208333333333333</v>
      </c>
      <c r="K6" s="79" t="s">
        <v>345</v>
      </c>
      <c r="L6" s="106">
        <v>0.0208333333333333</v>
      </c>
    </row>
    <row r="7" ht="32" customHeight="1" spans="1:12">
      <c r="A7" s="81"/>
      <c r="B7" s="3"/>
      <c r="C7" s="122"/>
      <c r="D7" s="83"/>
      <c r="E7" s="82" t="s">
        <v>907</v>
      </c>
      <c r="F7" s="136">
        <v>0.291666666666667</v>
      </c>
      <c r="G7" s="82"/>
      <c r="H7" s="84"/>
      <c r="I7" s="82"/>
      <c r="J7" s="84"/>
      <c r="K7" s="82"/>
      <c r="L7" s="84"/>
    </row>
    <row r="8" spans="1:12">
      <c r="A8" s="85"/>
      <c r="B8" s="86"/>
      <c r="C8" s="82"/>
      <c r="D8" s="67"/>
      <c r="E8" s="82"/>
      <c r="F8" s="84"/>
      <c r="G8" s="82"/>
      <c r="H8" s="87"/>
      <c r="I8" s="107"/>
      <c r="J8" s="84"/>
      <c r="K8" s="108"/>
      <c r="L8" s="100"/>
    </row>
    <row r="9" ht="31.95" spans="1:12">
      <c r="A9" s="85"/>
      <c r="B9" s="86"/>
      <c r="C9" s="82" t="s">
        <v>907</v>
      </c>
      <c r="D9" s="67">
        <v>0.291666666666667</v>
      </c>
      <c r="E9" s="82"/>
      <c r="F9" s="84"/>
      <c r="G9" s="107"/>
      <c r="H9" s="87"/>
      <c r="I9" s="107"/>
      <c r="J9" s="84"/>
      <c r="K9" s="99" t="s">
        <v>744</v>
      </c>
      <c r="L9" s="100">
        <v>0.0625</v>
      </c>
    </row>
    <row r="10" ht="31.95" spans="1:12">
      <c r="A10" s="85"/>
      <c r="B10" s="86"/>
      <c r="C10" s="74" t="s">
        <v>799</v>
      </c>
      <c r="D10" s="75">
        <v>0.0208333333333333</v>
      </c>
      <c r="E10" s="74" t="s">
        <v>799</v>
      </c>
      <c r="F10" s="75">
        <v>0.0208333333333333</v>
      </c>
      <c r="G10" s="74" t="s">
        <v>799</v>
      </c>
      <c r="H10" s="75">
        <v>0.0208333333333333</v>
      </c>
      <c r="I10" s="74" t="s">
        <v>799</v>
      </c>
      <c r="J10" s="75">
        <v>0.0208333333333333</v>
      </c>
      <c r="K10" s="74" t="s">
        <v>799</v>
      </c>
      <c r="L10" s="75">
        <v>0.0208333333333333</v>
      </c>
    </row>
    <row r="11" ht="16.35" spans="1:12">
      <c r="A11" s="78" t="s">
        <v>259</v>
      </c>
      <c r="B11" s="88" t="s">
        <v>556</v>
      </c>
      <c r="C11" s="79" t="s">
        <v>785</v>
      </c>
      <c r="D11" s="80">
        <v>0.0208333333333333</v>
      </c>
      <c r="E11" s="79" t="s">
        <v>345</v>
      </c>
      <c r="F11" s="80">
        <v>0.0208333333333333</v>
      </c>
      <c r="G11" s="79" t="s">
        <v>345</v>
      </c>
      <c r="H11" s="80">
        <v>0.0208333333333333</v>
      </c>
      <c r="I11" s="79" t="s">
        <v>345</v>
      </c>
      <c r="J11" s="80">
        <v>0.0208333333333333</v>
      </c>
      <c r="K11" s="79" t="s">
        <v>345</v>
      </c>
      <c r="L11" s="106">
        <v>0.0208333333333333</v>
      </c>
    </row>
    <row r="12" spans="1:12">
      <c r="A12" s="81" t="s">
        <v>821</v>
      </c>
      <c r="B12" s="3" t="s">
        <v>64</v>
      </c>
      <c r="C12" s="88" t="s">
        <v>952</v>
      </c>
      <c r="D12" s="66">
        <v>0.145833333333333</v>
      </c>
      <c r="E12" s="88" t="s">
        <v>952</v>
      </c>
      <c r="F12" s="66">
        <v>0.145833333333333</v>
      </c>
      <c r="G12" s="88" t="s">
        <v>952</v>
      </c>
      <c r="H12" s="66">
        <v>0.145833333333333</v>
      </c>
      <c r="I12" s="88" t="s">
        <v>952</v>
      </c>
      <c r="J12" s="66">
        <v>0.145833333333333</v>
      </c>
      <c r="K12" s="65" t="s">
        <v>915</v>
      </c>
      <c r="L12" s="101">
        <v>0.229166666666667</v>
      </c>
    </row>
    <row r="13" ht="46.8" spans="1:12">
      <c r="A13" s="81"/>
      <c r="B13" s="3" t="s">
        <v>794</v>
      </c>
      <c r="C13" s="65" t="s">
        <v>953</v>
      </c>
      <c r="D13" s="66">
        <v>0.0833333333333333</v>
      </c>
      <c r="E13" s="65" t="s">
        <v>953</v>
      </c>
      <c r="F13" s="66">
        <v>0.145833333333333</v>
      </c>
      <c r="G13" s="65" t="s">
        <v>953</v>
      </c>
      <c r="H13" s="66">
        <v>0.145833333333333</v>
      </c>
      <c r="I13" s="65" t="s">
        <v>953</v>
      </c>
      <c r="J13" s="66">
        <v>0.145833333333333</v>
      </c>
      <c r="K13" s="131"/>
      <c r="L13" s="2"/>
    </row>
    <row r="14" spans="1:12">
      <c r="A14" s="81"/>
      <c r="C14" s="65"/>
      <c r="D14" s="66"/>
      <c r="E14" s="65"/>
      <c r="F14" s="66"/>
      <c r="G14" s="3"/>
      <c r="H14" s="66"/>
      <c r="I14" s="65"/>
      <c r="J14" s="66"/>
      <c r="K14" s="131"/>
      <c r="L14" s="101"/>
    </row>
    <row r="15" ht="31.2" spans="1:12">
      <c r="A15" s="81"/>
      <c r="B15" s="3"/>
      <c r="C15" s="65" t="s">
        <v>412</v>
      </c>
      <c r="D15" s="66"/>
      <c r="E15" s="65"/>
      <c r="F15" s="66"/>
      <c r="G15" s="65"/>
      <c r="H15" s="66"/>
      <c r="I15" s="3"/>
      <c r="J15" s="66"/>
      <c r="K15" s="65" t="s">
        <v>744</v>
      </c>
      <c r="L15" s="101">
        <v>0.0625</v>
      </c>
    </row>
    <row r="16" ht="31.95" spans="1:12">
      <c r="A16" s="89"/>
      <c r="B16" s="90"/>
      <c r="C16" s="74"/>
      <c r="D16" s="75"/>
      <c r="E16" s="74" t="s">
        <v>799</v>
      </c>
      <c r="F16" s="75">
        <v>0.0208333333333333</v>
      </c>
      <c r="G16" s="74" t="s">
        <v>799</v>
      </c>
      <c r="H16" s="75">
        <v>0.0208333333333333</v>
      </c>
      <c r="I16" s="74" t="s">
        <v>799</v>
      </c>
      <c r="J16" s="75">
        <v>0.0208333333333333</v>
      </c>
      <c r="K16" s="74" t="s">
        <v>799</v>
      </c>
      <c r="L16" s="75">
        <v>0.0208333333333333</v>
      </c>
    </row>
    <row r="17" spans="1:12">
      <c r="A17" s="78" t="s">
        <v>358</v>
      </c>
      <c r="B17" s="88"/>
      <c r="C17" s="88" t="s">
        <v>345</v>
      </c>
      <c r="D17" s="80">
        <v>0.0208333333333333</v>
      </c>
      <c r="E17" s="88" t="s">
        <v>345</v>
      </c>
      <c r="F17" s="80">
        <v>0.0208333333333333</v>
      </c>
      <c r="G17" s="88" t="s">
        <v>345</v>
      </c>
      <c r="H17" s="80">
        <v>0.0208333333333333</v>
      </c>
      <c r="I17" s="88" t="s">
        <v>345</v>
      </c>
      <c r="J17" s="80">
        <v>0.0208333333333333</v>
      </c>
      <c r="K17" s="88" t="s">
        <v>345</v>
      </c>
      <c r="L17" s="106">
        <v>0.0208333333333333</v>
      </c>
    </row>
    <row r="18" spans="1:12">
      <c r="A18" s="81"/>
      <c r="B18" s="3"/>
      <c r="C18" s="3" t="s">
        <v>499</v>
      </c>
      <c r="D18" s="66">
        <v>0.0208333333333333</v>
      </c>
      <c r="E18" s="3" t="s">
        <v>499</v>
      </c>
      <c r="F18" s="66">
        <v>0.0208333333333333</v>
      </c>
      <c r="G18" s="3" t="s">
        <v>499</v>
      </c>
      <c r="H18" s="66">
        <v>0.0208333333333333</v>
      </c>
      <c r="I18" s="3" t="s">
        <v>499</v>
      </c>
      <c r="J18" s="66">
        <v>0.0208333333333333</v>
      </c>
      <c r="K18" s="3" t="s">
        <v>499</v>
      </c>
      <c r="L18" s="101">
        <v>0.0208333333333333</v>
      </c>
    </row>
    <row r="19" spans="1:12">
      <c r="A19" s="81"/>
      <c r="B19" s="3"/>
      <c r="C19" s="3" t="s">
        <v>768</v>
      </c>
      <c r="D19" s="66">
        <v>0.0833333333333333</v>
      </c>
      <c r="E19" s="3" t="s">
        <v>768</v>
      </c>
      <c r="F19" s="66">
        <v>0.125</v>
      </c>
      <c r="G19" s="3" t="s">
        <v>768</v>
      </c>
      <c r="H19" s="66">
        <v>0.125</v>
      </c>
      <c r="I19" s="3" t="s">
        <v>768</v>
      </c>
      <c r="J19" s="66">
        <v>0.125</v>
      </c>
      <c r="K19" s="3" t="s">
        <v>699</v>
      </c>
      <c r="L19" s="66">
        <v>0.0416666666666667</v>
      </c>
    </row>
    <row r="20" spans="1:12">
      <c r="A20" s="81"/>
      <c r="B20" s="3"/>
      <c r="C20" s="3" t="s">
        <v>954</v>
      </c>
      <c r="D20" s="66">
        <v>0.166666666666667</v>
      </c>
      <c r="E20" s="3" t="s">
        <v>954</v>
      </c>
      <c r="F20" s="66">
        <v>0.125</v>
      </c>
      <c r="G20" s="3" t="s">
        <v>954</v>
      </c>
      <c r="H20" s="66">
        <v>0.125</v>
      </c>
      <c r="I20" s="3" t="s">
        <v>954</v>
      </c>
      <c r="J20" s="66">
        <v>0.125</v>
      </c>
      <c r="K20" s="3" t="s">
        <v>379</v>
      </c>
      <c r="L20" s="101">
        <v>0.166666666666667</v>
      </c>
    </row>
    <row r="21" spans="1:12">
      <c r="A21" s="81"/>
      <c r="B21" s="3"/>
      <c r="C21" s="3"/>
      <c r="D21" s="66"/>
      <c r="E21" s="3"/>
      <c r="F21" s="66"/>
      <c r="G21" s="3"/>
      <c r="H21" s="66"/>
      <c r="I21" s="3"/>
      <c r="J21" s="66"/>
      <c r="K21" s="3"/>
      <c r="L21" s="101"/>
    </row>
    <row r="22" ht="16.35" spans="1:12">
      <c r="A22" s="85"/>
      <c r="B22" s="86"/>
      <c r="C22" s="86" t="s">
        <v>699</v>
      </c>
      <c r="D22" s="71">
        <v>0.0416666666666667</v>
      </c>
      <c r="E22" s="86" t="s">
        <v>699</v>
      </c>
      <c r="F22" s="71">
        <v>0.0416666666666667</v>
      </c>
      <c r="G22" s="86" t="s">
        <v>699</v>
      </c>
      <c r="H22" s="71">
        <v>0.0416666666666667</v>
      </c>
      <c r="I22" s="86" t="s">
        <v>699</v>
      </c>
      <c r="J22" s="71">
        <v>0.0416666666666667</v>
      </c>
      <c r="K22" s="86" t="s">
        <v>750</v>
      </c>
      <c r="L22" s="133">
        <v>0.0416666666666667</v>
      </c>
    </row>
    <row r="23" ht="31.95" spans="1:12">
      <c r="A23" s="123" t="s">
        <v>878</v>
      </c>
      <c r="B23" s="124"/>
      <c r="C23" s="125" t="s">
        <v>785</v>
      </c>
      <c r="D23" s="126">
        <v>0.0208333333333333</v>
      </c>
      <c r="E23" s="125" t="s">
        <v>785</v>
      </c>
      <c r="F23" s="126">
        <v>0.0208333333333333</v>
      </c>
      <c r="G23" s="125" t="s">
        <v>785</v>
      </c>
      <c r="H23" s="126">
        <v>0.0208333333333333</v>
      </c>
      <c r="I23" s="125" t="s">
        <v>785</v>
      </c>
      <c r="J23" s="126">
        <v>0.0208333333333333</v>
      </c>
      <c r="K23" s="125" t="s">
        <v>785</v>
      </c>
      <c r="L23" s="134">
        <v>0.0208333333333333</v>
      </c>
    </row>
    <row r="24" ht="31.2" spans="1:12">
      <c r="A24" s="127" t="s">
        <v>925</v>
      </c>
      <c r="C24" s="65" t="s">
        <v>799</v>
      </c>
      <c r="D24" s="66">
        <v>0.0208333333333333</v>
      </c>
      <c r="E24" s="65" t="s">
        <v>799</v>
      </c>
      <c r="F24" s="66">
        <v>0.0208333333333333</v>
      </c>
      <c r="G24" s="65" t="s">
        <v>799</v>
      </c>
      <c r="H24" s="66">
        <v>0.0208333333333333</v>
      </c>
      <c r="I24" s="65" t="s">
        <v>799</v>
      </c>
      <c r="J24" s="66">
        <v>0.0208333333333333</v>
      </c>
      <c r="K24" s="65" t="s">
        <v>799</v>
      </c>
      <c r="L24" s="101">
        <v>0.0208333333333333</v>
      </c>
    </row>
    <row r="25" spans="1:12">
      <c r="A25" s="127" t="s">
        <v>926</v>
      </c>
      <c r="C25" s="97" t="s">
        <v>879</v>
      </c>
      <c r="D25" s="66">
        <v>0.0833333333333333</v>
      </c>
      <c r="E25" s="97" t="s">
        <v>879</v>
      </c>
      <c r="F25" s="66">
        <v>0.125</v>
      </c>
      <c r="G25" s="97" t="s">
        <v>879</v>
      </c>
      <c r="H25" s="66">
        <v>0.125</v>
      </c>
      <c r="I25" s="97" t="s">
        <v>879</v>
      </c>
      <c r="J25" s="66">
        <v>0.125</v>
      </c>
      <c r="K25" s="97" t="s">
        <v>955</v>
      </c>
      <c r="L25" s="101">
        <v>0.229166666666667</v>
      </c>
    </row>
    <row r="26" ht="31.2" spans="1:12">
      <c r="A26" s="127"/>
      <c r="C26" s="96" t="s">
        <v>956</v>
      </c>
      <c r="D26" s="66">
        <v>0.166666666666667</v>
      </c>
      <c r="E26" s="96" t="s">
        <v>956</v>
      </c>
      <c r="F26" s="66">
        <v>0.125</v>
      </c>
      <c r="G26" s="96" t="s">
        <v>956</v>
      </c>
      <c r="H26" s="66">
        <v>0.125</v>
      </c>
      <c r="I26" s="96" t="s">
        <v>956</v>
      </c>
      <c r="J26" s="66">
        <v>0.125</v>
      </c>
      <c r="K26" s="3"/>
      <c r="L26" s="66"/>
    </row>
    <row r="27" spans="1:12">
      <c r="A27" s="127"/>
      <c r="C27" s="3"/>
      <c r="D27" s="3"/>
      <c r="E27" s="3"/>
      <c r="F27" s="66"/>
      <c r="G27" s="3"/>
      <c r="H27" s="66"/>
      <c r="I27" s="3"/>
      <c r="J27" s="66"/>
      <c r="K27" s="96" t="s">
        <v>867</v>
      </c>
      <c r="L27" s="101">
        <v>0.0208333333333333</v>
      </c>
    </row>
    <row r="28" ht="16.35" spans="1:12">
      <c r="A28" s="128"/>
      <c r="B28" s="129"/>
      <c r="C28" s="90"/>
      <c r="D28" s="90"/>
      <c r="E28" s="90"/>
      <c r="F28" s="90"/>
      <c r="G28" s="90"/>
      <c r="H28" s="90"/>
      <c r="I28" s="90"/>
      <c r="J28" s="90"/>
      <c r="K28" s="90" t="s">
        <v>750</v>
      </c>
      <c r="L28" s="115">
        <v>0.0416666666666667</v>
      </c>
    </row>
    <row r="29" ht="31.2" spans="1:12">
      <c r="A29" s="62" t="s">
        <v>884</v>
      </c>
      <c r="B29" s="62"/>
      <c r="C29" s="63" t="s">
        <v>785</v>
      </c>
      <c r="D29" s="64">
        <v>0.0208333333333333</v>
      </c>
      <c r="E29" s="63" t="s">
        <v>785</v>
      </c>
      <c r="F29" s="64">
        <v>0.0208333333333333</v>
      </c>
      <c r="G29" s="63" t="s">
        <v>785</v>
      </c>
      <c r="H29" s="64">
        <v>0.0208333333333333</v>
      </c>
      <c r="I29" s="63" t="s">
        <v>785</v>
      </c>
      <c r="J29" s="64">
        <v>0.0208333333333333</v>
      </c>
      <c r="K29" s="63" t="s">
        <v>785</v>
      </c>
      <c r="L29" s="64">
        <v>0.0208333333333333</v>
      </c>
    </row>
    <row r="30" ht="31.2" spans="1:12">
      <c r="A30" s="3" t="s">
        <v>931</v>
      </c>
      <c r="B30" s="3"/>
      <c r="C30" s="65" t="s">
        <v>799</v>
      </c>
      <c r="D30" s="66">
        <v>0.0208333333333333</v>
      </c>
      <c r="E30" s="65" t="s">
        <v>799</v>
      </c>
      <c r="F30" s="66">
        <v>0.0208333333333333</v>
      </c>
      <c r="G30" s="65" t="s">
        <v>799</v>
      </c>
      <c r="H30" s="66">
        <v>0.0208333333333333</v>
      </c>
      <c r="I30" s="65" t="s">
        <v>799</v>
      </c>
      <c r="J30" s="66">
        <v>0.0208333333333333</v>
      </c>
      <c r="K30" s="65" t="s">
        <v>799</v>
      </c>
      <c r="L30" s="66">
        <v>0.0208333333333333</v>
      </c>
    </row>
    <row r="31" spans="1:12">
      <c r="A31" s="3" t="s">
        <v>932</v>
      </c>
      <c r="B31" s="3"/>
      <c r="C31" s="97" t="s">
        <v>879</v>
      </c>
      <c r="D31" s="66">
        <v>0.0833333333333333</v>
      </c>
      <c r="E31" s="97" t="s">
        <v>879</v>
      </c>
      <c r="F31" s="66">
        <v>0.125</v>
      </c>
      <c r="G31" s="97" t="s">
        <v>879</v>
      </c>
      <c r="H31" s="66">
        <v>0.125</v>
      </c>
      <c r="I31" s="97" t="s">
        <v>879</v>
      </c>
      <c r="J31" s="66">
        <v>0.125</v>
      </c>
      <c r="K31" s="97" t="s">
        <v>955</v>
      </c>
      <c r="L31" s="101">
        <v>0.229166666666667</v>
      </c>
    </row>
    <row r="32" ht="31.2" spans="1:12">
      <c r="A32" s="3"/>
      <c r="B32" s="3"/>
      <c r="C32" s="96" t="s">
        <v>956</v>
      </c>
      <c r="D32" s="66">
        <v>0.166666666666667</v>
      </c>
      <c r="E32" s="96" t="s">
        <v>956</v>
      </c>
      <c r="F32" s="66">
        <v>0.125</v>
      </c>
      <c r="G32" s="96" t="s">
        <v>956</v>
      </c>
      <c r="H32" s="66">
        <v>0.125</v>
      </c>
      <c r="I32" s="96" t="s">
        <v>956</v>
      </c>
      <c r="J32" s="66">
        <v>0.125</v>
      </c>
      <c r="K32" s="3"/>
      <c r="L32" s="66"/>
    </row>
    <row r="33" spans="1:12">
      <c r="A33" s="3"/>
      <c r="B33" s="3"/>
      <c r="C33" s="3"/>
      <c r="D33" s="66"/>
      <c r="E33" s="3"/>
      <c r="F33" s="66"/>
      <c r="G33" s="3"/>
      <c r="H33" s="66"/>
      <c r="I33" s="3"/>
      <c r="J33" s="66"/>
      <c r="K33" s="96" t="s">
        <v>867</v>
      </c>
      <c r="L33" s="66">
        <v>0.0208333333333333</v>
      </c>
    </row>
    <row r="34" ht="16.35" spans="1:12">
      <c r="A34" s="86"/>
      <c r="B34" s="86"/>
      <c r="C34" s="86"/>
      <c r="D34" s="86"/>
      <c r="E34" s="86"/>
      <c r="F34" s="86"/>
      <c r="G34" s="86"/>
      <c r="H34" s="86"/>
      <c r="I34" s="86"/>
      <c r="J34" s="86"/>
      <c r="K34" s="86" t="s">
        <v>750</v>
      </c>
      <c r="L34" s="71">
        <v>0.0416666666666667</v>
      </c>
    </row>
    <row r="35" ht="31.2" spans="1:12">
      <c r="A35" s="137" t="s">
        <v>888</v>
      </c>
      <c r="B35" s="138"/>
      <c r="C35" s="79" t="s">
        <v>785</v>
      </c>
      <c r="D35" s="80">
        <v>0.0208333333333333</v>
      </c>
      <c r="E35" s="79" t="s">
        <v>785</v>
      </c>
      <c r="F35" s="80">
        <v>0.0208333333333333</v>
      </c>
      <c r="G35" s="79" t="s">
        <v>785</v>
      </c>
      <c r="H35" s="80">
        <v>0.0208333333333333</v>
      </c>
      <c r="I35" s="79" t="s">
        <v>785</v>
      </c>
      <c r="J35" s="80">
        <v>0.0208333333333333</v>
      </c>
      <c r="K35" s="79" t="s">
        <v>785</v>
      </c>
      <c r="L35" s="106">
        <v>0.0208333333333333</v>
      </c>
    </row>
    <row r="36" ht="31.2" spans="1:12">
      <c r="A36" s="127"/>
      <c r="C36" s="65" t="s">
        <v>799</v>
      </c>
      <c r="D36" s="66">
        <v>0.0208333333333333</v>
      </c>
      <c r="E36" s="65" t="s">
        <v>799</v>
      </c>
      <c r="F36" s="66">
        <v>0.0208333333333333</v>
      </c>
      <c r="G36" s="65" t="s">
        <v>799</v>
      </c>
      <c r="H36" s="66">
        <v>0.0208333333333333</v>
      </c>
      <c r="I36" s="65" t="s">
        <v>799</v>
      </c>
      <c r="J36" s="66">
        <v>0.0208333333333333</v>
      </c>
      <c r="K36" s="65" t="s">
        <v>799</v>
      </c>
      <c r="L36" s="101">
        <v>0.0208333333333333</v>
      </c>
    </row>
    <row r="37" spans="1:12">
      <c r="A37" s="127"/>
      <c r="C37" s="97" t="s">
        <v>879</v>
      </c>
      <c r="D37" s="66">
        <v>0.0833333333333333</v>
      </c>
      <c r="E37" s="97" t="s">
        <v>879</v>
      </c>
      <c r="F37" s="66">
        <v>0.125</v>
      </c>
      <c r="G37" s="97" t="s">
        <v>879</v>
      </c>
      <c r="H37" s="66">
        <v>0.125</v>
      </c>
      <c r="I37" s="97" t="s">
        <v>879</v>
      </c>
      <c r="J37" s="66">
        <v>0.125</v>
      </c>
      <c r="K37" s="97" t="s">
        <v>955</v>
      </c>
      <c r="L37" s="101">
        <v>0.229166666666667</v>
      </c>
    </row>
    <row r="38" ht="31.2" spans="1:12">
      <c r="A38" s="127"/>
      <c r="C38" s="96" t="s">
        <v>956</v>
      </c>
      <c r="D38" s="66">
        <v>0.166666666666667</v>
      </c>
      <c r="E38" s="96" t="s">
        <v>956</v>
      </c>
      <c r="F38" s="66">
        <v>0.125</v>
      </c>
      <c r="G38" s="96" t="s">
        <v>956</v>
      </c>
      <c r="H38" s="66">
        <v>0.125</v>
      </c>
      <c r="I38" s="96" t="s">
        <v>956</v>
      </c>
      <c r="J38" s="66">
        <v>0.125</v>
      </c>
      <c r="K38" s="3"/>
      <c r="L38" s="66"/>
    </row>
    <row r="39" spans="1:12">
      <c r="A39" s="127"/>
      <c r="C39" s="3"/>
      <c r="D39" s="66"/>
      <c r="E39" s="86"/>
      <c r="F39" s="66"/>
      <c r="G39" s="3"/>
      <c r="H39" s="3"/>
      <c r="I39" s="3"/>
      <c r="J39" s="3"/>
      <c r="K39" s="96" t="s">
        <v>867</v>
      </c>
      <c r="L39" s="101">
        <v>0.0208333333333333</v>
      </c>
    </row>
    <row r="40" ht="16.35" spans="1:12">
      <c r="A40" s="128"/>
      <c r="B40" s="129"/>
      <c r="C40" s="90"/>
      <c r="D40" s="75"/>
      <c r="E40" s="90"/>
      <c r="F40" s="90"/>
      <c r="G40" s="90"/>
      <c r="H40" s="90"/>
      <c r="I40" s="90"/>
      <c r="J40" s="90"/>
      <c r="K40" s="90" t="s">
        <v>750</v>
      </c>
      <c r="L40" s="115">
        <v>0.0416666666666667</v>
      </c>
    </row>
    <row r="41" ht="31.2" spans="1:12">
      <c r="A41" s="62" t="s">
        <v>819</v>
      </c>
      <c r="B41" s="62"/>
      <c r="C41" s="63" t="s">
        <v>785</v>
      </c>
      <c r="D41" s="64">
        <v>0.0208333333333333</v>
      </c>
      <c r="E41" s="63" t="s">
        <v>785</v>
      </c>
      <c r="F41" s="64">
        <v>0.0208333333333333</v>
      </c>
      <c r="G41" s="63" t="s">
        <v>785</v>
      </c>
      <c r="H41" s="64">
        <v>0.0208333333333333</v>
      </c>
      <c r="I41" s="63" t="s">
        <v>785</v>
      </c>
      <c r="J41" s="64">
        <v>0.0208333333333333</v>
      </c>
      <c r="K41" s="63" t="s">
        <v>785</v>
      </c>
      <c r="L41" s="64">
        <v>0.0208333333333333</v>
      </c>
    </row>
    <row r="42" ht="31.2" spans="1:12">
      <c r="A42" s="3"/>
      <c r="B42" s="3"/>
      <c r="C42" s="65" t="s">
        <v>799</v>
      </c>
      <c r="D42" s="66">
        <v>0.0208333333333333</v>
      </c>
      <c r="E42" s="65" t="s">
        <v>799</v>
      </c>
      <c r="F42" s="66">
        <v>0.0208333333333333</v>
      </c>
      <c r="G42" s="65" t="s">
        <v>799</v>
      </c>
      <c r="H42" s="66">
        <v>0.0208333333333333</v>
      </c>
      <c r="I42" s="65" t="s">
        <v>799</v>
      </c>
      <c r="J42" s="66">
        <v>0.0208333333333333</v>
      </c>
      <c r="K42" s="65" t="s">
        <v>799</v>
      </c>
      <c r="L42" s="66">
        <v>0.0208333333333333</v>
      </c>
    </row>
    <row r="43" spans="1:12">
      <c r="A43" s="3"/>
      <c r="B43" s="3"/>
      <c r="C43" s="97" t="s">
        <v>879</v>
      </c>
      <c r="D43" s="66">
        <v>0.0833333333333333</v>
      </c>
      <c r="E43" s="97" t="s">
        <v>879</v>
      </c>
      <c r="F43" s="66">
        <v>0.125</v>
      </c>
      <c r="G43" s="97" t="s">
        <v>879</v>
      </c>
      <c r="H43" s="66">
        <v>0.125</v>
      </c>
      <c r="I43" s="97" t="s">
        <v>879</v>
      </c>
      <c r="J43" s="66">
        <v>0.125</v>
      </c>
      <c r="K43" s="97" t="s">
        <v>955</v>
      </c>
      <c r="L43" s="101">
        <v>0.229166666666667</v>
      </c>
    </row>
    <row r="44" ht="31.2" spans="1:12">
      <c r="A44" s="3"/>
      <c r="B44" s="3"/>
      <c r="C44" s="96" t="s">
        <v>956</v>
      </c>
      <c r="D44" s="66">
        <v>0.166666666666667</v>
      </c>
      <c r="E44" s="96" t="s">
        <v>956</v>
      </c>
      <c r="F44" s="66">
        <v>0.125</v>
      </c>
      <c r="G44" s="96" t="s">
        <v>956</v>
      </c>
      <c r="H44" s="66">
        <v>0.125</v>
      </c>
      <c r="I44" s="96" t="s">
        <v>956</v>
      </c>
      <c r="J44" s="66">
        <v>0.125</v>
      </c>
      <c r="K44" s="3"/>
      <c r="L44" s="66"/>
    </row>
    <row r="45" spans="1:12">
      <c r="A45" s="3"/>
      <c r="B45" s="3"/>
      <c r="C45" s="3"/>
      <c r="D45" s="66"/>
      <c r="E45" s="3"/>
      <c r="F45" s="3"/>
      <c r="G45" s="3"/>
      <c r="H45" s="3"/>
      <c r="I45" s="3"/>
      <c r="J45" s="3"/>
      <c r="K45" s="96" t="s">
        <v>867</v>
      </c>
      <c r="L45" s="66">
        <v>0.0208333333333333</v>
      </c>
    </row>
    <row r="46" spans="1:12">
      <c r="A46" s="3"/>
      <c r="B46" s="3"/>
      <c r="C46" s="3"/>
      <c r="D46" s="3"/>
      <c r="E46" s="3"/>
      <c r="F46" s="3"/>
      <c r="G46" s="3"/>
      <c r="H46" s="3"/>
      <c r="I46" s="3"/>
      <c r="J46" s="3"/>
      <c r="K46" s="3" t="s">
        <v>750</v>
      </c>
      <c r="L46" s="66">
        <v>0.0416666666666667</v>
      </c>
    </row>
  </sheetData>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5"/>
  <sheetViews>
    <sheetView workbookViewId="0">
      <selection activeCell="K25" sqref="K25"/>
    </sheetView>
  </sheetViews>
  <sheetFormatPr defaultColWidth="8.75" defaultRowHeight="15.6"/>
  <cols>
    <col min="1" max="1" width="15" customWidth="1"/>
    <col min="2" max="2" width="15.375" customWidth="1"/>
    <col min="3" max="3" width="29.375" customWidth="1"/>
    <col min="5" max="5" width="25.125" customWidth="1"/>
    <col min="7" max="7" width="25" customWidth="1"/>
    <col min="9" max="9" width="17.25" customWidth="1"/>
    <col min="11" max="11" width="27.25" customWidth="1"/>
  </cols>
  <sheetData>
    <row r="1" spans="1:12">
      <c r="A1" s="59" t="s">
        <v>256</v>
      </c>
      <c r="B1" s="59" t="s">
        <v>257</v>
      </c>
      <c r="C1" s="60" t="s">
        <v>957</v>
      </c>
      <c r="D1" s="59" t="s">
        <v>511</v>
      </c>
      <c r="E1" s="60" t="s">
        <v>958</v>
      </c>
      <c r="F1" s="60" t="s">
        <v>363</v>
      </c>
      <c r="G1" s="60" t="s">
        <v>959</v>
      </c>
      <c r="H1" s="60" t="s">
        <v>514</v>
      </c>
      <c r="I1" s="60" t="s">
        <v>960</v>
      </c>
      <c r="J1" s="60" t="s">
        <v>514</v>
      </c>
      <c r="K1" s="60" t="s">
        <v>961</v>
      </c>
      <c r="L1" s="60" t="s">
        <v>514</v>
      </c>
    </row>
    <row r="2" spans="1:12">
      <c r="A2" s="61" t="s">
        <v>72</v>
      </c>
      <c r="B2" s="62"/>
      <c r="C2" s="63"/>
      <c r="D2" s="64"/>
      <c r="E2" s="63" t="s">
        <v>345</v>
      </c>
      <c r="F2" s="64">
        <v>0.0208333333333333</v>
      </c>
      <c r="G2" s="63" t="s">
        <v>345</v>
      </c>
      <c r="H2" s="64">
        <v>0.0208333333333333</v>
      </c>
      <c r="I2" s="63" t="s">
        <v>345</v>
      </c>
      <c r="J2" s="64">
        <v>0.0208333333333333</v>
      </c>
      <c r="K2" s="63" t="s">
        <v>345</v>
      </c>
      <c r="L2" s="98">
        <v>0.0208333333333333</v>
      </c>
    </row>
    <row r="3" ht="31.95" spans="1:12">
      <c r="A3" s="61"/>
      <c r="B3" s="62" t="s">
        <v>360</v>
      </c>
      <c r="C3" s="3" t="s">
        <v>391</v>
      </c>
      <c r="D3" s="64"/>
      <c r="E3" s="3" t="s">
        <v>962</v>
      </c>
      <c r="F3" s="66">
        <v>0.291666666666667</v>
      </c>
      <c r="G3" s="3" t="s">
        <v>962</v>
      </c>
      <c r="H3" s="66">
        <v>0.291666666666667</v>
      </c>
      <c r="I3" s="3" t="s">
        <v>962</v>
      </c>
      <c r="J3" s="66">
        <v>0.291666666666667</v>
      </c>
      <c r="K3" s="99" t="s">
        <v>951</v>
      </c>
      <c r="L3" s="100">
        <v>0.0625</v>
      </c>
    </row>
    <row r="4" ht="16.35" spans="1:12">
      <c r="A4" s="61"/>
      <c r="B4" s="62"/>
      <c r="D4" s="64"/>
      <c r="E4" s="65"/>
      <c r="F4" s="66"/>
      <c r="G4" s="65"/>
      <c r="H4" s="66"/>
      <c r="I4" s="130"/>
      <c r="J4" s="105"/>
      <c r="K4" s="3" t="s">
        <v>962</v>
      </c>
      <c r="L4" s="101">
        <v>0.229166666666667</v>
      </c>
    </row>
    <row r="5" ht="31.95" spans="1:12">
      <c r="A5" s="72"/>
      <c r="B5" s="73"/>
      <c r="C5" s="74"/>
      <c r="D5" s="75"/>
      <c r="E5" s="74" t="s">
        <v>799</v>
      </c>
      <c r="F5" s="75">
        <v>0.0208333333333333</v>
      </c>
      <c r="G5" s="74" t="s">
        <v>799</v>
      </c>
      <c r="H5" s="75">
        <v>0.0208333333333333</v>
      </c>
      <c r="I5" s="74" t="s">
        <v>799</v>
      </c>
      <c r="J5" s="75">
        <v>0.0208333333333333</v>
      </c>
      <c r="K5" s="74" t="s">
        <v>799</v>
      </c>
      <c r="L5" s="106">
        <v>0.0208333333333333</v>
      </c>
    </row>
    <row r="6" spans="1:12">
      <c r="A6" s="61" t="s">
        <v>963</v>
      </c>
      <c r="B6" s="62"/>
      <c r="C6" s="63" t="s">
        <v>345</v>
      </c>
      <c r="D6" s="64">
        <v>0.0208333333333333</v>
      </c>
      <c r="E6" s="63" t="s">
        <v>345</v>
      </c>
      <c r="F6" s="64">
        <v>0.0208333333333333</v>
      </c>
      <c r="G6" s="63" t="s">
        <v>345</v>
      </c>
      <c r="H6" s="64">
        <v>0.0208333333333333</v>
      </c>
      <c r="I6" s="63" t="s">
        <v>345</v>
      </c>
      <c r="J6" s="64">
        <v>0.0208333333333333</v>
      </c>
      <c r="K6" s="63" t="s">
        <v>345</v>
      </c>
      <c r="L6" s="98">
        <v>0.0208333333333333</v>
      </c>
    </row>
    <row r="7" ht="31.95" spans="1:12">
      <c r="A7" s="61"/>
      <c r="B7" s="62" t="s">
        <v>360</v>
      </c>
      <c r="C7" s="3" t="s">
        <v>962</v>
      </c>
      <c r="D7" s="66">
        <v>0.291666666666667</v>
      </c>
      <c r="E7" s="3" t="s">
        <v>962</v>
      </c>
      <c r="F7" s="66">
        <v>0.291666666666667</v>
      </c>
      <c r="G7" s="3" t="s">
        <v>962</v>
      </c>
      <c r="H7" s="66">
        <v>0.291666666666667</v>
      </c>
      <c r="I7" s="3" t="s">
        <v>962</v>
      </c>
      <c r="J7" s="66">
        <v>0.291666666666667</v>
      </c>
      <c r="K7" s="99" t="s">
        <v>951</v>
      </c>
      <c r="L7" s="100">
        <v>0.0625</v>
      </c>
    </row>
    <row r="8" ht="16.35" spans="1:12">
      <c r="A8" s="61"/>
      <c r="B8" s="62"/>
      <c r="C8" s="65"/>
      <c r="D8" s="66"/>
      <c r="E8" s="65"/>
      <c r="F8" s="66"/>
      <c r="G8" s="65"/>
      <c r="H8" s="66"/>
      <c r="I8" s="130"/>
      <c r="J8" s="105"/>
      <c r="K8" s="3" t="s">
        <v>962</v>
      </c>
      <c r="L8" s="101">
        <v>0.229166666666667</v>
      </c>
    </row>
    <row r="9" ht="31.95" spans="1:12">
      <c r="A9" s="72"/>
      <c r="B9" s="73"/>
      <c r="C9" s="74" t="s">
        <v>799</v>
      </c>
      <c r="D9" s="75">
        <v>0.0208333333333333</v>
      </c>
      <c r="E9" s="74" t="s">
        <v>799</v>
      </c>
      <c r="F9" s="75">
        <v>0.0208333333333333</v>
      </c>
      <c r="G9" s="74" t="s">
        <v>799</v>
      </c>
      <c r="H9" s="75">
        <v>0.0208333333333333</v>
      </c>
      <c r="I9" s="74" t="s">
        <v>799</v>
      </c>
      <c r="J9" s="75">
        <v>0.0208333333333333</v>
      </c>
      <c r="K9" s="74" t="s">
        <v>799</v>
      </c>
      <c r="L9" s="106">
        <v>0.0208333333333333</v>
      </c>
    </row>
    <row r="10" ht="16.35" spans="1:12">
      <c r="A10" s="68"/>
      <c r="B10" s="69"/>
      <c r="C10" s="76"/>
      <c r="D10" s="77"/>
      <c r="E10" s="76"/>
      <c r="F10" s="77"/>
      <c r="G10" s="76"/>
      <c r="H10" s="77"/>
      <c r="I10" s="76"/>
      <c r="J10" s="77"/>
      <c r="K10" s="76"/>
      <c r="L10" s="106"/>
    </row>
    <row r="11" spans="1:12">
      <c r="A11" s="78" t="s">
        <v>8</v>
      </c>
      <c r="B11" s="79" t="s">
        <v>623</v>
      </c>
      <c r="C11" s="79" t="s">
        <v>785</v>
      </c>
      <c r="D11" s="80">
        <v>0.0208333333333333</v>
      </c>
      <c r="E11" s="79" t="s">
        <v>345</v>
      </c>
      <c r="F11" s="80">
        <v>0.0208333333333333</v>
      </c>
      <c r="G11" s="79" t="s">
        <v>345</v>
      </c>
      <c r="H11" s="80">
        <v>0.0208333333333333</v>
      </c>
      <c r="I11" s="79" t="s">
        <v>345</v>
      </c>
      <c r="J11" s="80">
        <v>0.0208333333333333</v>
      </c>
      <c r="K11" s="79" t="s">
        <v>345</v>
      </c>
      <c r="L11" s="106">
        <v>0.0208333333333333</v>
      </c>
    </row>
    <row r="12" ht="32" customHeight="1" spans="1:12">
      <c r="A12" s="81"/>
      <c r="B12" s="3" t="s">
        <v>964</v>
      </c>
      <c r="C12" s="122" t="s">
        <v>965</v>
      </c>
      <c r="D12" s="83">
        <v>0.0833333333333333</v>
      </c>
      <c r="E12" s="82" t="s">
        <v>966</v>
      </c>
      <c r="F12" s="67">
        <v>0.291666666666667</v>
      </c>
      <c r="G12" s="82" t="s">
        <v>967</v>
      </c>
      <c r="H12" s="84">
        <v>0.291666666666667</v>
      </c>
      <c r="I12" s="82" t="s">
        <v>968</v>
      </c>
      <c r="J12" s="84">
        <v>0.291666666666667</v>
      </c>
      <c r="K12" s="82" t="s">
        <v>969</v>
      </c>
      <c r="L12" s="84">
        <v>0.229166666666667</v>
      </c>
    </row>
    <row r="13" spans="1:12">
      <c r="A13" s="85"/>
      <c r="B13" s="86"/>
      <c r="C13" s="82" t="s">
        <v>970</v>
      </c>
      <c r="D13" s="67">
        <v>0.125</v>
      </c>
      <c r="E13" s="82"/>
      <c r="F13" s="84"/>
      <c r="G13" s="82"/>
      <c r="H13" s="87"/>
      <c r="I13" s="107"/>
      <c r="J13" s="84"/>
      <c r="K13" s="108"/>
      <c r="L13" s="100"/>
    </row>
    <row r="14" spans="1:12">
      <c r="A14" s="85"/>
      <c r="B14" s="86"/>
      <c r="C14" s="82" t="s">
        <v>971</v>
      </c>
      <c r="D14" s="67">
        <v>0.0520833333333333</v>
      </c>
      <c r="E14" s="82"/>
      <c r="F14" s="84"/>
      <c r="G14" s="82"/>
      <c r="H14" s="87"/>
      <c r="I14" s="107"/>
      <c r="J14" s="84"/>
      <c r="K14" s="108"/>
      <c r="L14" s="100"/>
    </row>
    <row r="15" ht="31.95" spans="1:12">
      <c r="A15" s="85"/>
      <c r="B15" s="86"/>
      <c r="C15" s="82" t="s">
        <v>972</v>
      </c>
      <c r="D15" s="67">
        <v>0.03125</v>
      </c>
      <c r="E15" s="82"/>
      <c r="F15" s="84"/>
      <c r="G15" s="107"/>
      <c r="H15" s="87"/>
      <c r="I15" s="107"/>
      <c r="J15" s="84"/>
      <c r="K15" s="99" t="s">
        <v>744</v>
      </c>
      <c r="L15" s="100">
        <v>0.0625</v>
      </c>
    </row>
    <row r="16" ht="31.95" spans="1:12">
      <c r="A16" s="85"/>
      <c r="B16" s="86"/>
      <c r="C16" s="74" t="s">
        <v>973</v>
      </c>
      <c r="D16" s="75">
        <v>0.0208333333333333</v>
      </c>
      <c r="E16" s="74" t="s">
        <v>799</v>
      </c>
      <c r="F16" s="75">
        <v>0.0208333333333333</v>
      </c>
      <c r="G16" s="74" t="s">
        <v>799</v>
      </c>
      <c r="H16" s="75">
        <v>0.0208333333333333</v>
      </c>
      <c r="I16" s="74" t="s">
        <v>799</v>
      </c>
      <c r="J16" s="75">
        <v>0.0208333333333333</v>
      </c>
      <c r="K16" s="74" t="s">
        <v>799</v>
      </c>
      <c r="L16" s="75">
        <v>0.0208333333333333</v>
      </c>
    </row>
    <row r="17" ht="16.35" spans="1:12">
      <c r="A17" s="78" t="s">
        <v>259</v>
      </c>
      <c r="B17" s="88" t="s">
        <v>408</v>
      </c>
      <c r="C17" s="79" t="s">
        <v>785</v>
      </c>
      <c r="D17" s="80">
        <v>0.0208333333333333</v>
      </c>
      <c r="E17" s="79" t="s">
        <v>345</v>
      </c>
      <c r="F17" s="80">
        <v>0.0208333333333333</v>
      </c>
      <c r="G17" s="79" t="s">
        <v>345</v>
      </c>
      <c r="H17" s="80">
        <v>0.0208333333333333</v>
      </c>
      <c r="I17" s="79" t="s">
        <v>345</v>
      </c>
      <c r="J17" s="80">
        <v>0.0208333333333333</v>
      </c>
      <c r="K17" s="79" t="s">
        <v>345</v>
      </c>
      <c r="L17" s="106">
        <v>0.0208333333333333</v>
      </c>
    </row>
    <row r="18" spans="1:12">
      <c r="A18" s="81"/>
      <c r="B18" s="3"/>
      <c r="C18" s="88" t="s">
        <v>974</v>
      </c>
      <c r="D18" s="66">
        <v>0.1875</v>
      </c>
      <c r="E18" s="88" t="s">
        <v>975</v>
      </c>
      <c r="F18" s="66">
        <v>0.291666666666667</v>
      </c>
      <c r="G18" s="88" t="s">
        <v>975</v>
      </c>
      <c r="H18" s="66">
        <v>0.166666666666667</v>
      </c>
      <c r="I18" s="65" t="s">
        <v>976</v>
      </c>
      <c r="J18" s="66">
        <v>0.291666666666667</v>
      </c>
      <c r="K18" s="65" t="s">
        <v>977</v>
      </c>
      <c r="L18" s="101">
        <v>0.208333333333333</v>
      </c>
    </row>
    <row r="19" ht="31.95" spans="1:12">
      <c r="A19" s="81"/>
      <c r="B19" s="3"/>
      <c r="C19" s="65" t="s">
        <v>978</v>
      </c>
      <c r="D19" s="66">
        <v>0.0416666666666667</v>
      </c>
      <c r="E19" s="65"/>
      <c r="F19" s="66"/>
      <c r="G19" s="65" t="s">
        <v>976</v>
      </c>
      <c r="H19" s="66">
        <v>0.125</v>
      </c>
      <c r="I19" s="65"/>
      <c r="J19" s="66"/>
      <c r="K19" s="65" t="s">
        <v>744</v>
      </c>
      <c r="L19" s="101">
        <v>0.0625</v>
      </c>
    </row>
    <row r="20" spans="1:12">
      <c r="A20" s="81"/>
      <c r="C20" s="88" t="s">
        <v>979</v>
      </c>
      <c r="D20" s="66">
        <v>0.0625</v>
      </c>
      <c r="E20" s="65"/>
      <c r="F20" s="66"/>
      <c r="G20" s="3"/>
      <c r="H20" s="66"/>
      <c r="I20" s="65"/>
      <c r="J20" s="66"/>
      <c r="K20" s="131"/>
      <c r="L20" s="101"/>
    </row>
    <row r="21" ht="31.95" spans="1:12">
      <c r="A21" s="89"/>
      <c r="B21" s="90"/>
      <c r="C21" s="74" t="s">
        <v>980</v>
      </c>
      <c r="D21" s="75">
        <v>0.0208333333333333</v>
      </c>
      <c r="E21" s="74" t="s">
        <v>799</v>
      </c>
      <c r="F21" s="75">
        <v>0.0208333333333333</v>
      </c>
      <c r="G21" s="74" t="s">
        <v>799</v>
      </c>
      <c r="H21" s="75">
        <v>0.0208333333333333</v>
      </c>
      <c r="I21" s="74" t="s">
        <v>799</v>
      </c>
      <c r="J21" s="75">
        <v>0.0208333333333333</v>
      </c>
      <c r="K21" s="74" t="s">
        <v>799</v>
      </c>
      <c r="L21" s="75">
        <v>0.0208333333333333</v>
      </c>
    </row>
    <row r="22" spans="1:12">
      <c r="A22" s="78" t="s">
        <v>358</v>
      </c>
      <c r="B22" s="88"/>
      <c r="C22" s="88" t="s">
        <v>345</v>
      </c>
      <c r="D22" s="80">
        <v>0.0208333333333333</v>
      </c>
      <c r="E22" s="88" t="s">
        <v>345</v>
      </c>
      <c r="F22" s="80">
        <v>0.0208333333333333</v>
      </c>
      <c r="G22" s="88" t="s">
        <v>345</v>
      </c>
      <c r="H22" s="80">
        <v>0.0208333333333333</v>
      </c>
      <c r="I22" s="88" t="s">
        <v>345</v>
      </c>
      <c r="J22" s="80">
        <v>0.0208333333333333</v>
      </c>
      <c r="K22" s="88" t="s">
        <v>345</v>
      </c>
      <c r="L22" s="106">
        <v>0.0208333333333333</v>
      </c>
    </row>
    <row r="23" spans="1:12">
      <c r="A23" s="81"/>
      <c r="B23" s="3"/>
      <c r="C23" s="3" t="s">
        <v>499</v>
      </c>
      <c r="D23" s="66">
        <v>0.0208333333333333</v>
      </c>
      <c r="E23" s="3" t="s">
        <v>499</v>
      </c>
      <c r="F23" s="66">
        <v>0.0208333333333333</v>
      </c>
      <c r="G23" s="3" t="s">
        <v>499</v>
      </c>
      <c r="H23" s="66">
        <v>0.0208333333333333</v>
      </c>
      <c r="I23" s="3" t="s">
        <v>499</v>
      </c>
      <c r="J23" s="66">
        <v>0.0208333333333333</v>
      </c>
      <c r="K23" s="3" t="s">
        <v>499</v>
      </c>
      <c r="L23" s="101">
        <v>0.0208333333333333</v>
      </c>
    </row>
    <row r="24" spans="1:12">
      <c r="A24" s="81"/>
      <c r="B24" s="3"/>
      <c r="C24" s="3" t="s">
        <v>981</v>
      </c>
      <c r="D24" s="66">
        <v>0.0833333333333333</v>
      </c>
      <c r="E24" s="3" t="s">
        <v>982</v>
      </c>
      <c r="F24" s="66">
        <v>0.0416666666666667</v>
      </c>
      <c r="G24" s="86" t="s">
        <v>983</v>
      </c>
      <c r="H24" s="71">
        <v>0.0833333333333333</v>
      </c>
      <c r="I24" s="86" t="s">
        <v>983</v>
      </c>
      <c r="J24" s="71">
        <v>0.0833333333333333</v>
      </c>
      <c r="K24" s="3" t="s">
        <v>699</v>
      </c>
      <c r="L24" s="66">
        <v>0.0416666666666667</v>
      </c>
    </row>
    <row r="25" spans="1:12">
      <c r="A25" s="81"/>
      <c r="B25" s="3"/>
      <c r="C25" s="3" t="s">
        <v>954</v>
      </c>
      <c r="D25" s="66">
        <v>0.0833333333333333</v>
      </c>
      <c r="E25" s="3" t="s">
        <v>954</v>
      </c>
      <c r="F25" s="66">
        <v>0.0833333333333333</v>
      </c>
      <c r="G25" s="3" t="s">
        <v>954</v>
      </c>
      <c r="H25" s="66">
        <v>0.0833333333333333</v>
      </c>
      <c r="I25" s="3" t="s">
        <v>954</v>
      </c>
      <c r="J25" s="66">
        <v>0.0833333333333333</v>
      </c>
      <c r="K25" s="3" t="s">
        <v>379</v>
      </c>
      <c r="L25" s="101">
        <v>0.125</v>
      </c>
    </row>
    <row r="26" spans="1:12">
      <c r="A26" s="81"/>
      <c r="B26" s="3"/>
      <c r="C26" s="3" t="s">
        <v>984</v>
      </c>
      <c r="D26" s="66">
        <v>0.0833333333333333</v>
      </c>
      <c r="E26" s="3" t="s">
        <v>985</v>
      </c>
      <c r="F26" s="66">
        <v>0.0833333333333333</v>
      </c>
      <c r="G26" s="3" t="s">
        <v>984</v>
      </c>
      <c r="H26" s="66">
        <v>0.125</v>
      </c>
      <c r="I26" s="3" t="s">
        <v>984</v>
      </c>
      <c r="J26" s="66">
        <v>0.0833333333333333</v>
      </c>
      <c r="K26" s="3" t="s">
        <v>984</v>
      </c>
      <c r="L26" s="66">
        <v>0.0833333333333333</v>
      </c>
    </row>
    <row r="27" spans="1:12">
      <c r="A27" s="85"/>
      <c r="B27" s="86"/>
      <c r="C27" s="86"/>
      <c r="D27" s="71"/>
      <c r="E27" s="86" t="s">
        <v>986</v>
      </c>
      <c r="F27" s="71">
        <v>0.0416666666666667</v>
      </c>
      <c r="G27" s="86"/>
      <c r="H27" s="71"/>
      <c r="I27" s="86"/>
      <c r="J27" s="71"/>
      <c r="K27" s="86"/>
      <c r="L27" s="132"/>
    </row>
    <row r="28" spans="1:12">
      <c r="A28" s="85"/>
      <c r="B28" s="86"/>
      <c r="C28" s="86"/>
      <c r="D28" s="71"/>
      <c r="E28" s="86" t="s">
        <v>987</v>
      </c>
      <c r="F28" s="71">
        <v>0.0208333333333333</v>
      </c>
      <c r="G28" s="86"/>
      <c r="H28" s="71"/>
      <c r="I28" s="86"/>
      <c r="J28" s="71"/>
      <c r="K28" s="86"/>
      <c r="L28" s="132"/>
    </row>
    <row r="29" ht="16.35" spans="1:12">
      <c r="A29" s="85"/>
      <c r="B29" s="86"/>
      <c r="C29" s="86" t="s">
        <v>699</v>
      </c>
      <c r="D29" s="71">
        <v>0.0416666666666667</v>
      </c>
      <c r="E29" s="86" t="s">
        <v>699</v>
      </c>
      <c r="F29" s="71">
        <v>0.0416666666666667</v>
      </c>
      <c r="G29" s="86" t="s">
        <v>699</v>
      </c>
      <c r="H29" s="71">
        <v>0.0416666666666667</v>
      </c>
      <c r="I29" s="86" t="s">
        <v>699</v>
      </c>
      <c r="J29" s="71">
        <v>0.0416666666666667</v>
      </c>
      <c r="K29" s="86" t="s">
        <v>750</v>
      </c>
      <c r="L29" s="133">
        <v>0.0416666666666667</v>
      </c>
    </row>
    <row r="30" ht="31.95" spans="1:12">
      <c r="A30" s="123" t="s">
        <v>878</v>
      </c>
      <c r="B30" s="124"/>
      <c r="C30" s="125"/>
      <c r="D30" s="126"/>
      <c r="E30" s="125" t="s">
        <v>785</v>
      </c>
      <c r="F30" s="126">
        <v>0.0208333333333333</v>
      </c>
      <c r="G30" s="125" t="s">
        <v>785</v>
      </c>
      <c r="H30" s="126">
        <v>0.0208333333333333</v>
      </c>
      <c r="I30" s="125" t="s">
        <v>785</v>
      </c>
      <c r="J30" s="126">
        <v>0.0208333333333333</v>
      </c>
      <c r="K30" s="125" t="s">
        <v>785</v>
      </c>
      <c r="L30" s="134">
        <v>0.0208333333333333</v>
      </c>
    </row>
    <row r="31" ht="31.2" spans="1:12">
      <c r="A31" s="127"/>
      <c r="C31" s="65" t="s">
        <v>391</v>
      </c>
      <c r="D31" s="66"/>
      <c r="E31" s="65" t="s">
        <v>799</v>
      </c>
      <c r="F31" s="66">
        <v>0.0208333333333333</v>
      </c>
      <c r="G31" s="65" t="s">
        <v>799</v>
      </c>
      <c r="H31" s="66">
        <v>0.0208333333333333</v>
      </c>
      <c r="I31" s="65" t="s">
        <v>799</v>
      </c>
      <c r="J31" s="66">
        <v>0.0208333333333333</v>
      </c>
      <c r="K31" s="65" t="s">
        <v>799</v>
      </c>
      <c r="L31" s="101">
        <v>0.0208333333333333</v>
      </c>
    </row>
    <row r="32" ht="31.2" spans="1:12">
      <c r="A32" s="127"/>
      <c r="C32" s="97"/>
      <c r="D32" s="66"/>
      <c r="E32" s="97" t="s">
        <v>988</v>
      </c>
      <c r="F32" s="66">
        <v>0.208333333333333</v>
      </c>
      <c r="G32" s="97" t="s">
        <v>988</v>
      </c>
      <c r="H32" s="66">
        <v>0.0833333333333333</v>
      </c>
      <c r="I32" s="97" t="s">
        <v>988</v>
      </c>
      <c r="J32" s="66">
        <v>0.0833333333333333</v>
      </c>
      <c r="K32" s="96" t="s">
        <v>989</v>
      </c>
      <c r="L32" s="101">
        <v>0.145833333333333</v>
      </c>
    </row>
    <row r="33" ht="62.4" spans="1:12">
      <c r="A33" s="127"/>
      <c r="C33" s="96"/>
      <c r="D33" s="66"/>
      <c r="E33" s="96" t="s">
        <v>990</v>
      </c>
      <c r="F33" s="66">
        <v>0.0416666666666667</v>
      </c>
      <c r="G33" s="96" t="s">
        <v>989</v>
      </c>
      <c r="H33" s="66">
        <v>0.125</v>
      </c>
      <c r="I33" s="96" t="s">
        <v>989</v>
      </c>
      <c r="J33" s="66">
        <v>0.125</v>
      </c>
      <c r="K33" s="96" t="s">
        <v>990</v>
      </c>
      <c r="L33" s="66">
        <v>0.0416666666666667</v>
      </c>
    </row>
    <row r="34" ht="46.8" spans="1:12">
      <c r="A34" s="127"/>
      <c r="C34" s="3"/>
      <c r="D34" s="3"/>
      <c r="E34" s="3" t="s">
        <v>991</v>
      </c>
      <c r="F34" s="66">
        <v>0.0416666666666667</v>
      </c>
      <c r="G34" s="96" t="s">
        <v>990</v>
      </c>
      <c r="H34" s="66">
        <v>0.0416666666666667</v>
      </c>
      <c r="I34" s="96" t="s">
        <v>990</v>
      </c>
      <c r="J34" s="66">
        <v>0.0416666666666667</v>
      </c>
      <c r="K34" s="96" t="s">
        <v>992</v>
      </c>
      <c r="L34" s="101">
        <v>0.0625</v>
      </c>
    </row>
    <row r="35" ht="16.35" spans="1:12">
      <c r="A35" s="128"/>
      <c r="B35" s="129"/>
      <c r="C35" s="90"/>
      <c r="D35" s="90"/>
      <c r="E35" s="90" t="s">
        <v>993</v>
      </c>
      <c r="F35" s="75">
        <v>0.0416666666666667</v>
      </c>
      <c r="G35" s="90" t="s">
        <v>993</v>
      </c>
      <c r="H35" s="75">
        <v>0.0416666666666667</v>
      </c>
      <c r="I35" s="90" t="s">
        <v>993</v>
      </c>
      <c r="J35" s="75">
        <v>0.0416666666666667</v>
      </c>
      <c r="K35" s="90" t="s">
        <v>993</v>
      </c>
      <c r="L35" s="115">
        <v>0.0416666666666667</v>
      </c>
    </row>
    <row r="36" ht="31.2" spans="1:12">
      <c r="A36" s="62" t="s">
        <v>884</v>
      </c>
      <c r="B36" s="62"/>
      <c r="C36" s="63" t="s">
        <v>785</v>
      </c>
      <c r="D36" s="64">
        <v>0.0208333333333333</v>
      </c>
      <c r="E36" s="63" t="s">
        <v>785</v>
      </c>
      <c r="F36" s="64">
        <v>0.0208333333333333</v>
      </c>
      <c r="G36" s="63" t="s">
        <v>785</v>
      </c>
      <c r="H36" s="64">
        <v>0.0208333333333333</v>
      </c>
      <c r="I36" s="63" t="s">
        <v>785</v>
      </c>
      <c r="J36" s="64">
        <v>0.0208333333333333</v>
      </c>
      <c r="K36" s="63" t="s">
        <v>785</v>
      </c>
      <c r="L36" s="64">
        <v>0.0208333333333333</v>
      </c>
    </row>
    <row r="37" ht="31.2" spans="1:12">
      <c r="A37" s="3"/>
      <c r="B37" s="3" t="s">
        <v>994</v>
      </c>
      <c r="C37" s="65" t="s">
        <v>799</v>
      </c>
      <c r="D37" s="66">
        <v>0.0208333333333333</v>
      </c>
      <c r="E37" s="65" t="s">
        <v>799</v>
      </c>
      <c r="F37" s="66">
        <v>0.0208333333333333</v>
      </c>
      <c r="G37" s="65" t="s">
        <v>799</v>
      </c>
      <c r="H37" s="66">
        <v>0.0208333333333333</v>
      </c>
      <c r="I37" s="65" t="s">
        <v>799</v>
      </c>
      <c r="J37" s="66">
        <v>0.0208333333333333</v>
      </c>
      <c r="K37" s="65" t="s">
        <v>799</v>
      </c>
      <c r="L37" s="66">
        <v>0.0208333333333333</v>
      </c>
    </row>
    <row r="38" ht="31.2" spans="1:12">
      <c r="A38" s="3"/>
      <c r="B38" s="3"/>
      <c r="C38" s="97" t="s">
        <v>988</v>
      </c>
      <c r="D38" s="66">
        <v>0.208333333333333</v>
      </c>
      <c r="E38" s="97" t="s">
        <v>988</v>
      </c>
      <c r="F38" s="66">
        <v>0.0833333333333333</v>
      </c>
      <c r="G38" s="97" t="s">
        <v>988</v>
      </c>
      <c r="H38" s="66">
        <v>0.0833333333333333</v>
      </c>
      <c r="I38" s="97" t="s">
        <v>988</v>
      </c>
      <c r="J38" s="66">
        <v>0.0833333333333333</v>
      </c>
      <c r="K38" s="96" t="s">
        <v>989</v>
      </c>
      <c r="L38" s="101">
        <v>0.145833333333333</v>
      </c>
    </row>
    <row r="39" ht="62.4" spans="1:12">
      <c r="A39" s="3"/>
      <c r="B39" s="3"/>
      <c r="C39" s="96" t="s">
        <v>990</v>
      </c>
      <c r="D39" s="66">
        <v>0.0416666666666667</v>
      </c>
      <c r="E39" s="96" t="s">
        <v>989</v>
      </c>
      <c r="F39" s="66">
        <v>0.125</v>
      </c>
      <c r="G39" s="96" t="s">
        <v>989</v>
      </c>
      <c r="H39" s="66">
        <v>0.125</v>
      </c>
      <c r="I39" s="96" t="s">
        <v>989</v>
      </c>
      <c r="J39" s="66">
        <v>0.125</v>
      </c>
      <c r="K39" s="96" t="s">
        <v>990</v>
      </c>
      <c r="L39" s="66">
        <v>0.0416666666666667</v>
      </c>
    </row>
    <row r="40" ht="46.8" spans="1:12">
      <c r="A40" s="3"/>
      <c r="B40" s="3"/>
      <c r="C40" s="3" t="s">
        <v>991</v>
      </c>
      <c r="D40" s="66">
        <v>0.0416666666666667</v>
      </c>
      <c r="E40" s="96" t="s">
        <v>990</v>
      </c>
      <c r="F40" s="66">
        <v>0.0416666666666667</v>
      </c>
      <c r="G40" s="96" t="s">
        <v>990</v>
      </c>
      <c r="H40" s="66">
        <v>0.0416666666666667</v>
      </c>
      <c r="I40" s="96" t="s">
        <v>990</v>
      </c>
      <c r="J40" s="66">
        <v>0.0416666666666667</v>
      </c>
      <c r="K40" s="96" t="s">
        <v>992</v>
      </c>
      <c r="L40" s="101">
        <v>0.0625</v>
      </c>
    </row>
    <row r="41" ht="16.35" spans="1:12">
      <c r="A41" s="86"/>
      <c r="B41" s="86"/>
      <c r="C41" s="86" t="s">
        <v>993</v>
      </c>
      <c r="D41" s="71">
        <v>0.0416666666666667</v>
      </c>
      <c r="E41" s="86" t="s">
        <v>993</v>
      </c>
      <c r="F41" s="71">
        <v>0.0416666666666667</v>
      </c>
      <c r="G41" s="86" t="s">
        <v>993</v>
      </c>
      <c r="H41" s="71">
        <v>0.0416666666666667</v>
      </c>
      <c r="I41" s="86" t="s">
        <v>993</v>
      </c>
      <c r="J41" s="71">
        <v>0.0416666666666667</v>
      </c>
      <c r="K41" s="86" t="s">
        <v>993</v>
      </c>
      <c r="L41" s="115">
        <v>0.0416666666666667</v>
      </c>
    </row>
    <row r="42" ht="31.2" spans="1:12">
      <c r="A42" s="78" t="s">
        <v>888</v>
      </c>
      <c r="B42" s="88"/>
      <c r="C42" s="79" t="s">
        <v>785</v>
      </c>
      <c r="D42" s="80">
        <v>0.0208333333333333</v>
      </c>
      <c r="E42" s="79" t="s">
        <v>785</v>
      </c>
      <c r="F42" s="80">
        <v>0.0208333333333333</v>
      </c>
      <c r="G42" s="79" t="s">
        <v>785</v>
      </c>
      <c r="H42" s="80">
        <v>0.0208333333333333</v>
      </c>
      <c r="I42" s="79" t="s">
        <v>785</v>
      </c>
      <c r="J42" s="80">
        <v>0.0208333333333333</v>
      </c>
      <c r="K42" s="116" t="s">
        <v>785</v>
      </c>
      <c r="L42" s="109">
        <v>0.0208333333333333</v>
      </c>
    </row>
    <row r="43" ht="31.2" spans="1:12">
      <c r="A43" s="81"/>
      <c r="B43" s="3" t="s">
        <v>995</v>
      </c>
      <c r="C43" s="65" t="s">
        <v>799</v>
      </c>
      <c r="D43" s="66">
        <v>0.0208333333333333</v>
      </c>
      <c r="E43" s="65" t="s">
        <v>799</v>
      </c>
      <c r="F43" s="66">
        <v>0.0208333333333333</v>
      </c>
      <c r="G43" s="65" t="s">
        <v>799</v>
      </c>
      <c r="H43" s="66">
        <v>0.0208333333333333</v>
      </c>
      <c r="I43" s="65" t="s">
        <v>799</v>
      </c>
      <c r="J43" s="66">
        <v>0.0208333333333333</v>
      </c>
      <c r="K43" s="117" t="s">
        <v>799</v>
      </c>
      <c r="L43" s="110">
        <v>0.0208333333333333</v>
      </c>
    </row>
    <row r="44" spans="1:12">
      <c r="A44" s="81"/>
      <c r="B44" s="3"/>
      <c r="C44" s="97" t="s">
        <v>996</v>
      </c>
      <c r="D44" s="66">
        <v>0.0416666666666667</v>
      </c>
      <c r="E44" s="3" t="s">
        <v>997</v>
      </c>
      <c r="F44" s="66">
        <v>0.0833333333333333</v>
      </c>
      <c r="G44" s="3" t="s">
        <v>997</v>
      </c>
      <c r="H44" s="66">
        <v>0.0833333333333333</v>
      </c>
      <c r="I44" s="97" t="s">
        <v>879</v>
      </c>
      <c r="J44" s="66">
        <v>0.125</v>
      </c>
      <c r="K44" s="86" t="s">
        <v>993</v>
      </c>
      <c r="L44" s="71">
        <v>0.0833333333333333</v>
      </c>
    </row>
    <row r="45" spans="1:12">
      <c r="A45" s="81"/>
      <c r="B45" s="3"/>
      <c r="C45" s="97" t="s">
        <v>998</v>
      </c>
      <c r="D45" s="66">
        <v>0.0208333333333333</v>
      </c>
      <c r="E45" s="86" t="s">
        <v>993</v>
      </c>
      <c r="F45" s="71">
        <v>0.0833333333333333</v>
      </c>
      <c r="G45" s="86" t="s">
        <v>993</v>
      </c>
      <c r="H45" s="71">
        <v>0.0833333333333333</v>
      </c>
      <c r="I45" s="86" t="s">
        <v>993</v>
      </c>
      <c r="J45" s="71">
        <v>0.0833333333333333</v>
      </c>
      <c r="K45" s="118"/>
      <c r="L45" s="111"/>
    </row>
    <row r="46" spans="1:12">
      <c r="A46" s="81"/>
      <c r="B46" s="3"/>
      <c r="C46" s="3" t="s">
        <v>999</v>
      </c>
      <c r="D46" s="66">
        <v>0.166666666666667</v>
      </c>
      <c r="E46" s="3"/>
      <c r="F46" s="66"/>
      <c r="G46" s="3"/>
      <c r="H46" s="66"/>
      <c r="I46" s="3"/>
      <c r="J46" s="3"/>
      <c r="K46" s="119" t="s">
        <v>867</v>
      </c>
      <c r="L46" s="110">
        <v>0.0208333333333333</v>
      </c>
    </row>
    <row r="47" ht="16.35" spans="1:12">
      <c r="A47" s="81"/>
      <c r="B47" s="3"/>
      <c r="C47" t="s">
        <v>1000</v>
      </c>
      <c r="D47" s="2">
        <v>0.0208333333333333</v>
      </c>
      <c r="E47" s="3"/>
      <c r="F47" s="3"/>
      <c r="G47" s="3"/>
      <c r="H47" s="3"/>
      <c r="I47" s="3"/>
      <c r="J47" s="3"/>
      <c r="K47" s="118" t="s">
        <v>750</v>
      </c>
      <c r="L47" s="120">
        <v>0.0416666666666667</v>
      </c>
    </row>
    <row r="48" ht="46.8" spans="1:12">
      <c r="A48" s="81"/>
      <c r="B48" s="3"/>
      <c r="C48" s="96" t="s">
        <v>990</v>
      </c>
      <c r="D48" s="66">
        <v>0.0416666666666667</v>
      </c>
      <c r="E48" s="96" t="s">
        <v>990</v>
      </c>
      <c r="F48" s="66">
        <v>0.0416666666666667</v>
      </c>
      <c r="G48" s="96" t="s">
        <v>990</v>
      </c>
      <c r="H48" s="66">
        <v>0.0416666666666667</v>
      </c>
      <c r="I48" s="96" t="s">
        <v>990</v>
      </c>
      <c r="J48" s="66">
        <v>0.0416666666666667</v>
      </c>
      <c r="K48" s="96" t="s">
        <v>990</v>
      </c>
      <c r="L48" s="66">
        <v>0.0416666666666667</v>
      </c>
    </row>
    <row r="49" ht="16.35" spans="1:12">
      <c r="A49" s="89"/>
      <c r="B49" s="90"/>
      <c r="C49" s="90"/>
      <c r="D49" s="75"/>
      <c r="E49" s="90"/>
      <c r="F49" s="90"/>
      <c r="G49" s="90"/>
      <c r="H49" s="90"/>
      <c r="I49" s="90"/>
      <c r="J49" s="90"/>
      <c r="K49" s="121"/>
      <c r="L49" s="113"/>
    </row>
    <row r="50" ht="31.2" spans="1:12">
      <c r="A50" s="62" t="s">
        <v>819</v>
      </c>
      <c r="B50" s="62"/>
      <c r="C50" s="63" t="s">
        <v>785</v>
      </c>
      <c r="D50" s="64">
        <v>0.0208333333333333</v>
      </c>
      <c r="E50" s="63" t="s">
        <v>785</v>
      </c>
      <c r="F50" s="64">
        <v>0.0208333333333333</v>
      </c>
      <c r="G50" s="63" t="s">
        <v>785</v>
      </c>
      <c r="H50" s="64">
        <v>0.0208333333333333</v>
      </c>
      <c r="I50" s="63" t="s">
        <v>785</v>
      </c>
      <c r="J50" s="64">
        <v>0.0208333333333333</v>
      </c>
      <c r="K50" s="63" t="s">
        <v>785</v>
      </c>
      <c r="L50" s="64">
        <v>0.0208333333333333</v>
      </c>
    </row>
    <row r="51" ht="31.2" spans="1:12">
      <c r="A51" s="3"/>
      <c r="B51" s="3"/>
      <c r="C51" s="65" t="s">
        <v>799</v>
      </c>
      <c r="D51" s="66">
        <v>0.0208333333333333</v>
      </c>
      <c r="E51" s="65" t="s">
        <v>799</v>
      </c>
      <c r="F51" s="66">
        <v>0.0208333333333333</v>
      </c>
      <c r="G51" s="65" t="s">
        <v>799</v>
      </c>
      <c r="H51" s="66">
        <v>0.0208333333333333</v>
      </c>
      <c r="I51" s="65" t="s">
        <v>799</v>
      </c>
      <c r="J51" s="66">
        <v>0.0208333333333333</v>
      </c>
      <c r="K51" s="65" t="s">
        <v>799</v>
      </c>
      <c r="L51" s="66">
        <v>0.0208333333333333</v>
      </c>
    </row>
    <row r="52" ht="46.8" spans="1:12">
      <c r="A52" s="3"/>
      <c r="B52" s="3"/>
      <c r="C52" s="96" t="s">
        <v>990</v>
      </c>
      <c r="D52" s="66">
        <v>0.0416666666666667</v>
      </c>
      <c r="E52" s="96" t="s">
        <v>990</v>
      </c>
      <c r="F52" s="66">
        <v>0.0416666666666667</v>
      </c>
      <c r="G52" s="96" t="s">
        <v>990</v>
      </c>
      <c r="H52" s="66">
        <v>0.0416666666666667</v>
      </c>
      <c r="I52" s="96" t="s">
        <v>990</v>
      </c>
      <c r="J52" s="66">
        <v>0.0416666666666667</v>
      </c>
      <c r="K52" s="96" t="s">
        <v>990</v>
      </c>
      <c r="L52" s="66">
        <v>0.0416666666666667</v>
      </c>
    </row>
    <row r="53" spans="1:12">
      <c r="A53" s="3"/>
      <c r="B53" s="3"/>
      <c r="C53" s="3" t="s">
        <v>991</v>
      </c>
      <c r="D53" s="66">
        <v>0.0416666666666667</v>
      </c>
      <c r="E53" s="3" t="s">
        <v>991</v>
      </c>
      <c r="F53" s="66">
        <v>0.0416666666666667</v>
      </c>
      <c r="G53" s="3" t="s">
        <v>991</v>
      </c>
      <c r="H53" s="66">
        <v>0.0416666666666667</v>
      </c>
      <c r="I53" s="3" t="s">
        <v>991</v>
      </c>
      <c r="J53" s="66">
        <v>0.0416666666666667</v>
      </c>
      <c r="K53" s="3" t="s">
        <v>991</v>
      </c>
      <c r="L53" s="66">
        <v>0.0416666666666667</v>
      </c>
    </row>
    <row r="54" ht="16.35" spans="1:12">
      <c r="A54" s="3"/>
      <c r="B54" s="3"/>
      <c r="C54" s="90" t="s">
        <v>993</v>
      </c>
      <c r="D54" s="75">
        <v>0.0833333333333333</v>
      </c>
      <c r="E54" s="90" t="s">
        <v>993</v>
      </c>
      <c r="F54" s="75">
        <v>0.0833333333333333</v>
      </c>
      <c r="G54" s="90" t="s">
        <v>993</v>
      </c>
      <c r="H54" s="75">
        <v>0.0833333333333333</v>
      </c>
      <c r="I54" s="90" t="s">
        <v>993</v>
      </c>
      <c r="J54" s="75">
        <v>0.0833333333333333</v>
      </c>
      <c r="K54" s="90" t="s">
        <v>993</v>
      </c>
      <c r="L54" s="75">
        <v>0.0833333333333333</v>
      </c>
    </row>
    <row r="55" ht="31.2" spans="1:12">
      <c r="A55" s="3"/>
      <c r="B55" s="3"/>
      <c r="C55" s="3"/>
      <c r="D55" s="3"/>
      <c r="E55" s="3"/>
      <c r="F55" s="3"/>
      <c r="G55" s="3"/>
      <c r="H55" s="3"/>
      <c r="I55" s="3"/>
      <c r="J55" s="3"/>
      <c r="K55" s="65" t="s">
        <v>1001</v>
      </c>
      <c r="L55" s="66">
        <v>0.0625</v>
      </c>
    </row>
  </sheetData>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1"/>
  <sheetViews>
    <sheetView workbookViewId="0">
      <selection activeCell="D12" sqref="D12"/>
    </sheetView>
  </sheetViews>
  <sheetFormatPr defaultColWidth="8.75" defaultRowHeight="15.6"/>
  <cols>
    <col min="1" max="1" width="15" customWidth="1"/>
    <col min="2" max="2" width="15.375" customWidth="1"/>
    <col min="3" max="3" width="29.375" customWidth="1"/>
    <col min="5" max="5" width="25.125" customWidth="1"/>
    <col min="7" max="7" width="25" customWidth="1"/>
    <col min="9" max="9" width="17.25" customWidth="1"/>
    <col min="11" max="11" width="27.25" customWidth="1"/>
  </cols>
  <sheetData>
    <row r="1" spans="1:12">
      <c r="A1" s="59" t="s">
        <v>256</v>
      </c>
      <c r="B1" s="59" t="s">
        <v>257</v>
      </c>
      <c r="C1" s="60" t="s">
        <v>1002</v>
      </c>
      <c r="D1" s="59" t="s">
        <v>511</v>
      </c>
      <c r="E1" s="60" t="s">
        <v>1003</v>
      </c>
      <c r="F1" s="60" t="s">
        <v>363</v>
      </c>
      <c r="G1" s="60" t="s">
        <v>1004</v>
      </c>
      <c r="H1" s="60" t="s">
        <v>514</v>
      </c>
      <c r="I1" s="60" t="s">
        <v>1005</v>
      </c>
      <c r="J1" s="60" t="s">
        <v>514</v>
      </c>
      <c r="K1" s="60" t="s">
        <v>1006</v>
      </c>
      <c r="L1" s="60" t="s">
        <v>514</v>
      </c>
    </row>
    <row r="2" spans="1:12">
      <c r="A2" s="61" t="s">
        <v>72</v>
      </c>
      <c r="B2" s="62"/>
      <c r="C2" s="63" t="s">
        <v>1007</v>
      </c>
      <c r="D2" s="64"/>
      <c r="E2" s="63" t="s">
        <v>345</v>
      </c>
      <c r="F2" s="64">
        <v>0.0208333333333333</v>
      </c>
      <c r="G2" s="63" t="s">
        <v>345</v>
      </c>
      <c r="H2" s="64">
        <v>0.0208333333333333</v>
      </c>
      <c r="I2" s="63" t="s">
        <v>345</v>
      </c>
      <c r="J2" s="64">
        <v>0.0208333333333333</v>
      </c>
      <c r="K2" s="63" t="s">
        <v>345</v>
      </c>
      <c r="L2" s="98">
        <v>0.0208333333333333</v>
      </c>
    </row>
    <row r="3" ht="31.95" spans="1:12">
      <c r="A3" s="61"/>
      <c r="B3" s="62"/>
      <c r="C3" s="65" t="s">
        <v>1008</v>
      </c>
      <c r="D3" s="64">
        <v>0.03125</v>
      </c>
      <c r="E3" s="3" t="s">
        <v>1009</v>
      </c>
      <c r="F3" s="66">
        <v>0.260416666666667</v>
      </c>
      <c r="G3" s="3" t="s">
        <v>1010</v>
      </c>
      <c r="H3" s="66">
        <v>0.125</v>
      </c>
      <c r="I3" s="3" t="s">
        <v>1011</v>
      </c>
      <c r="J3" s="66">
        <v>0.125</v>
      </c>
      <c r="K3" s="99" t="s">
        <v>951</v>
      </c>
      <c r="L3" s="100">
        <v>0.0625</v>
      </c>
    </row>
    <row r="4" ht="46.8" spans="1:12">
      <c r="A4" s="61"/>
      <c r="B4" s="62"/>
      <c r="C4" s="65" t="s">
        <v>1012</v>
      </c>
      <c r="D4" s="67">
        <v>0.0208333333333333</v>
      </c>
      <c r="E4" s="65" t="s">
        <v>1013</v>
      </c>
      <c r="F4" s="66">
        <v>0.03125</v>
      </c>
      <c r="G4" s="65" t="s">
        <v>1014</v>
      </c>
      <c r="H4" s="66">
        <v>0.166666666666667</v>
      </c>
      <c r="I4" s="65" t="s">
        <v>1013</v>
      </c>
      <c r="J4" s="66">
        <v>0.03125</v>
      </c>
      <c r="K4" s="3" t="s">
        <v>1015</v>
      </c>
      <c r="L4" s="101">
        <v>0.229166666666667</v>
      </c>
    </row>
    <row r="5" spans="1:12">
      <c r="A5" s="68"/>
      <c r="B5" s="69"/>
      <c r="C5" s="70" t="s">
        <v>1016</v>
      </c>
      <c r="D5" s="67">
        <v>0.0416666666666667</v>
      </c>
      <c r="E5" s="70"/>
      <c r="F5" s="71"/>
      <c r="G5" s="70"/>
      <c r="H5" s="71"/>
      <c r="I5" s="102" t="s">
        <v>1017</v>
      </c>
      <c r="J5" s="103">
        <v>0.125</v>
      </c>
      <c r="K5" s="86"/>
      <c r="L5" s="98"/>
    </row>
    <row r="6" ht="31.2" spans="1:12">
      <c r="A6" s="68"/>
      <c r="B6" s="69"/>
      <c r="C6" s="70" t="s">
        <v>1018</v>
      </c>
      <c r="D6" s="67">
        <v>0.0208333333333333</v>
      </c>
      <c r="E6" s="70"/>
      <c r="F6" s="71"/>
      <c r="G6" s="70"/>
      <c r="H6" s="71"/>
      <c r="I6" s="104"/>
      <c r="J6" s="105"/>
      <c r="K6" s="86"/>
      <c r="L6" s="98"/>
    </row>
    <row r="7" ht="16.35" spans="1:12">
      <c r="A7" s="68"/>
      <c r="B7" s="69"/>
      <c r="C7" s="70" t="s">
        <v>1009</v>
      </c>
      <c r="D7" s="67">
        <v>0.114583333333333</v>
      </c>
      <c r="E7" s="70"/>
      <c r="F7" s="71"/>
      <c r="G7" s="70"/>
      <c r="H7" s="71"/>
      <c r="I7" s="104"/>
      <c r="J7" s="105"/>
      <c r="K7" s="86"/>
      <c r="L7" s="98"/>
    </row>
    <row r="8" ht="17" customHeight="1" spans="1:12">
      <c r="A8" s="72"/>
      <c r="B8" s="73"/>
      <c r="C8" s="74" t="s">
        <v>799</v>
      </c>
      <c r="D8" s="75">
        <v>0.0208333333333333</v>
      </c>
      <c r="E8" s="74" t="s">
        <v>799</v>
      </c>
      <c r="F8" s="75">
        <v>0.0208333333333333</v>
      </c>
      <c r="G8" s="74" t="s">
        <v>799</v>
      </c>
      <c r="H8" s="75">
        <v>0.0208333333333333</v>
      </c>
      <c r="I8" s="74" t="s">
        <v>799</v>
      </c>
      <c r="J8" s="75">
        <v>0.0208333333333333</v>
      </c>
      <c r="K8" s="74" t="s">
        <v>799</v>
      </c>
      <c r="L8" s="106">
        <v>0.0208333333333333</v>
      </c>
    </row>
    <row r="9" spans="1:12">
      <c r="A9" s="61" t="s">
        <v>963</v>
      </c>
      <c r="B9" s="62"/>
      <c r="C9" s="63" t="s">
        <v>345</v>
      </c>
      <c r="D9" s="64">
        <v>0.0208333333333333</v>
      </c>
      <c r="E9" s="63" t="s">
        <v>345</v>
      </c>
      <c r="F9" s="64">
        <v>0.0208333333333333</v>
      </c>
      <c r="G9" s="63" t="s">
        <v>345</v>
      </c>
      <c r="H9" s="64">
        <v>0.0208333333333333</v>
      </c>
      <c r="I9" s="63" t="s">
        <v>345</v>
      </c>
      <c r="J9" s="64">
        <v>0.0208333333333333</v>
      </c>
      <c r="K9" s="63" t="s">
        <v>345</v>
      </c>
      <c r="L9" s="98">
        <v>0.0208333333333333</v>
      </c>
    </row>
    <row r="10" ht="31.95" spans="1:12">
      <c r="A10" s="61"/>
      <c r="B10" s="62" t="s">
        <v>360</v>
      </c>
      <c r="C10" s="3" t="s">
        <v>962</v>
      </c>
      <c r="D10" s="66">
        <v>0.260416666666667</v>
      </c>
      <c r="E10" s="3" t="s">
        <v>962</v>
      </c>
      <c r="F10" s="66">
        <v>0.260416666666667</v>
      </c>
      <c r="G10" s="3" t="s">
        <v>962</v>
      </c>
      <c r="H10" s="66">
        <v>0.291666666666667</v>
      </c>
      <c r="I10" s="3" t="s">
        <v>962</v>
      </c>
      <c r="J10" s="66">
        <v>0.260416666666667</v>
      </c>
      <c r="K10" s="99" t="s">
        <v>951</v>
      </c>
      <c r="L10" s="100">
        <v>0.0625</v>
      </c>
    </row>
    <row r="11" ht="47.55" spans="1:12">
      <c r="A11" s="61"/>
      <c r="B11" s="62"/>
      <c r="C11" s="65" t="s">
        <v>1019</v>
      </c>
      <c r="D11" s="66">
        <v>0.03125</v>
      </c>
      <c r="E11" s="65" t="s">
        <v>1013</v>
      </c>
      <c r="F11" s="66">
        <v>0.03125</v>
      </c>
      <c r="G11" s="65"/>
      <c r="H11" s="66"/>
      <c r="I11" s="65" t="s">
        <v>1013</v>
      </c>
      <c r="J11" s="66">
        <v>0.03125</v>
      </c>
      <c r="K11" s="3" t="s">
        <v>962</v>
      </c>
      <c r="L11" s="101">
        <v>0.229166666666667</v>
      </c>
    </row>
    <row r="12" ht="31.95" spans="1:12">
      <c r="A12" s="72"/>
      <c r="B12" s="73"/>
      <c r="C12" s="74" t="s">
        <v>799</v>
      </c>
      <c r="D12" s="75">
        <v>0.0208333333333333</v>
      </c>
      <c r="E12" s="74" t="s">
        <v>799</v>
      </c>
      <c r="F12" s="75">
        <v>0.0208333333333333</v>
      </c>
      <c r="G12" s="74" t="s">
        <v>799</v>
      </c>
      <c r="H12" s="75">
        <v>0.0208333333333333</v>
      </c>
      <c r="I12" s="74" t="s">
        <v>799</v>
      </c>
      <c r="J12" s="75">
        <v>0.0208333333333333</v>
      </c>
      <c r="K12" s="74" t="s">
        <v>799</v>
      </c>
      <c r="L12" s="106">
        <v>0.0208333333333333</v>
      </c>
    </row>
    <row r="13" ht="16.35" spans="1:12">
      <c r="A13" s="68"/>
      <c r="B13" s="69"/>
      <c r="C13" s="76"/>
      <c r="D13" s="77"/>
      <c r="E13" s="76"/>
      <c r="F13" s="77"/>
      <c r="G13" s="76"/>
      <c r="H13" s="77"/>
      <c r="I13" s="76"/>
      <c r="J13" s="77"/>
      <c r="K13" s="76"/>
      <c r="L13" s="106"/>
    </row>
    <row r="14" spans="1:12">
      <c r="A14" s="78" t="s">
        <v>8</v>
      </c>
      <c r="B14" s="79" t="s">
        <v>623</v>
      </c>
      <c r="C14" s="79" t="s">
        <v>785</v>
      </c>
      <c r="D14" s="80">
        <v>0.0208333333333333</v>
      </c>
      <c r="E14" s="79" t="s">
        <v>345</v>
      </c>
      <c r="F14" s="80">
        <v>0.0208333333333333</v>
      </c>
      <c r="G14" s="79" t="s">
        <v>345</v>
      </c>
      <c r="H14" s="80">
        <v>0.0208333333333333</v>
      </c>
      <c r="I14" s="79"/>
      <c r="J14" s="80"/>
      <c r="K14" s="79"/>
      <c r="L14" s="106"/>
    </row>
    <row r="15" ht="32" customHeight="1" spans="1:12">
      <c r="A15" s="81"/>
      <c r="B15" s="3" t="s">
        <v>964</v>
      </c>
      <c r="C15" s="82" t="s">
        <v>970</v>
      </c>
      <c r="D15" s="83">
        <v>0.260416666666667</v>
      </c>
      <c r="E15" s="82" t="s">
        <v>966</v>
      </c>
      <c r="F15" s="83">
        <v>0.260416666666667</v>
      </c>
      <c r="G15" s="82" t="s">
        <v>967</v>
      </c>
      <c r="H15" s="84">
        <v>0.291666666666667</v>
      </c>
      <c r="I15" s="82" t="s">
        <v>391</v>
      </c>
      <c r="J15" s="84"/>
      <c r="K15" s="82" t="s">
        <v>391</v>
      </c>
      <c r="L15" s="84"/>
    </row>
    <row r="16" ht="31.2" spans="1:12">
      <c r="A16" s="85"/>
      <c r="B16" s="86"/>
      <c r="C16" s="65" t="s">
        <v>1019</v>
      </c>
      <c r="D16" s="67">
        <v>0.03125</v>
      </c>
      <c r="E16" s="65" t="s">
        <v>1013</v>
      </c>
      <c r="F16" s="66">
        <v>0.03125</v>
      </c>
      <c r="G16" s="82"/>
      <c r="H16" s="87"/>
      <c r="I16" s="107"/>
      <c r="J16" s="84"/>
      <c r="K16" s="108"/>
      <c r="L16" s="100"/>
    </row>
    <row r="17" ht="16.35" spans="1:12">
      <c r="A17" s="85"/>
      <c r="B17" s="86"/>
      <c r="C17" s="74" t="s">
        <v>799</v>
      </c>
      <c r="D17" s="75">
        <v>0.0208333333333333</v>
      </c>
      <c r="E17" s="74" t="s">
        <v>799</v>
      </c>
      <c r="F17" s="75">
        <v>0.0208333333333333</v>
      </c>
      <c r="G17" s="74" t="s">
        <v>799</v>
      </c>
      <c r="H17" s="75">
        <v>0.0208333333333333</v>
      </c>
      <c r="I17" s="74"/>
      <c r="J17" s="75"/>
      <c r="K17" s="74"/>
      <c r="L17" s="75"/>
    </row>
    <row r="18" ht="16.35" spans="1:12">
      <c r="A18" s="78" t="s">
        <v>259</v>
      </c>
      <c r="B18" s="88" t="s">
        <v>408</v>
      </c>
      <c r="C18" s="79" t="s">
        <v>785</v>
      </c>
      <c r="D18" s="80">
        <v>0.0208333333333333</v>
      </c>
      <c r="E18" s="79" t="s">
        <v>345</v>
      </c>
      <c r="F18" s="80">
        <v>0.0208333333333333</v>
      </c>
      <c r="G18" s="79" t="s">
        <v>345</v>
      </c>
      <c r="H18" s="80">
        <v>0.0208333333333333</v>
      </c>
      <c r="I18" s="79" t="s">
        <v>345</v>
      </c>
      <c r="J18" s="80">
        <v>0.0208333333333333</v>
      </c>
      <c r="K18" s="79" t="s">
        <v>345</v>
      </c>
      <c r="L18" s="106">
        <v>0.0208333333333333</v>
      </c>
    </row>
    <row r="19" spans="1:12">
      <c r="A19" s="81"/>
      <c r="B19" s="3"/>
      <c r="C19" s="88" t="s">
        <v>1020</v>
      </c>
      <c r="D19" s="66">
        <v>0.1875</v>
      </c>
      <c r="E19" s="88" t="s">
        <v>1020</v>
      </c>
      <c r="F19" s="66">
        <v>0.21875</v>
      </c>
      <c r="G19" s="88" t="s">
        <v>975</v>
      </c>
      <c r="H19" s="66">
        <v>0.125</v>
      </c>
      <c r="I19" s="65" t="s">
        <v>976</v>
      </c>
      <c r="J19" s="66">
        <v>0.21875</v>
      </c>
      <c r="K19" s="65" t="s">
        <v>977</v>
      </c>
      <c r="L19" s="101">
        <v>0.1875</v>
      </c>
    </row>
    <row r="20" ht="47.55" spans="1:12">
      <c r="A20" s="81"/>
      <c r="B20" s="3"/>
      <c r="C20" s="65" t="s">
        <v>1019</v>
      </c>
      <c r="D20" s="67">
        <v>0.03125</v>
      </c>
      <c r="E20" s="65" t="s">
        <v>1013</v>
      </c>
      <c r="F20" s="66">
        <v>0.03125</v>
      </c>
      <c r="G20" s="65" t="s">
        <v>976</v>
      </c>
      <c r="H20" s="66">
        <v>0.125</v>
      </c>
      <c r="I20" s="65" t="s">
        <v>1013</v>
      </c>
      <c r="J20" s="66">
        <v>0.03125</v>
      </c>
      <c r="K20" s="65" t="s">
        <v>744</v>
      </c>
      <c r="L20" s="101">
        <v>0.0625</v>
      </c>
    </row>
    <row r="21" spans="1:12">
      <c r="A21" s="81"/>
      <c r="C21" s="88" t="s">
        <v>1021</v>
      </c>
      <c r="D21" s="66">
        <v>0.0729166666666667</v>
      </c>
      <c r="E21" s="88" t="s">
        <v>1021</v>
      </c>
      <c r="F21" s="66">
        <v>0.0416666666666667</v>
      </c>
      <c r="G21" s="88" t="s">
        <v>1021</v>
      </c>
      <c r="H21" s="66">
        <v>0.0416666666666667</v>
      </c>
      <c r="I21" s="88" t="s">
        <v>1021</v>
      </c>
      <c r="J21" s="66">
        <v>0.0416666666666667</v>
      </c>
      <c r="K21" s="88" t="s">
        <v>1021</v>
      </c>
      <c r="L21" s="66">
        <v>0.0416666666666667</v>
      </c>
    </row>
    <row r="22" ht="31.95" spans="1:12">
      <c r="A22" s="89"/>
      <c r="B22" s="90"/>
      <c r="C22" s="70" t="s">
        <v>799</v>
      </c>
      <c r="D22" s="71">
        <v>0.0208333333333333</v>
      </c>
      <c r="E22" s="70" t="s">
        <v>799</v>
      </c>
      <c r="F22" s="71">
        <v>0.0208333333333333</v>
      </c>
      <c r="G22" s="70" t="s">
        <v>799</v>
      </c>
      <c r="H22" s="71">
        <v>0.0208333333333333</v>
      </c>
      <c r="I22" s="70" t="s">
        <v>799</v>
      </c>
      <c r="J22" s="71">
        <v>0.0208333333333333</v>
      </c>
      <c r="K22" s="70" t="s">
        <v>799</v>
      </c>
      <c r="L22" s="75">
        <v>0.0208333333333333</v>
      </c>
    </row>
    <row r="23" spans="1:12">
      <c r="A23" s="78" t="s">
        <v>358</v>
      </c>
      <c r="B23" s="91"/>
      <c r="C23" s="3" t="s">
        <v>345</v>
      </c>
      <c r="D23" s="66">
        <v>0.0208333333333333</v>
      </c>
      <c r="E23" s="3" t="s">
        <v>345</v>
      </c>
      <c r="F23" s="66">
        <v>0.0208333333333333</v>
      </c>
      <c r="G23" s="3" t="s">
        <v>345</v>
      </c>
      <c r="H23" s="66">
        <v>0.0208333333333333</v>
      </c>
      <c r="I23" s="3" t="s">
        <v>345</v>
      </c>
      <c r="J23" s="66">
        <v>0.0208333333333333</v>
      </c>
      <c r="K23" s="3" t="s">
        <v>345</v>
      </c>
      <c r="L23" s="109">
        <v>0.0208333333333333</v>
      </c>
    </row>
    <row r="24" spans="1:12">
      <c r="A24" s="81"/>
      <c r="B24" s="92"/>
      <c r="C24" s="3" t="s">
        <v>499</v>
      </c>
      <c r="D24" s="66">
        <v>0.0208333333333333</v>
      </c>
      <c r="E24" s="3" t="s">
        <v>499</v>
      </c>
      <c r="F24" s="66">
        <v>0.0208333333333333</v>
      </c>
      <c r="G24" s="3" t="s">
        <v>499</v>
      </c>
      <c r="H24" s="66">
        <v>0.0208333333333333</v>
      </c>
      <c r="I24" s="3" t="s">
        <v>499</v>
      </c>
      <c r="J24" s="66">
        <v>0.0208333333333333</v>
      </c>
      <c r="K24" s="3" t="s">
        <v>499</v>
      </c>
      <c r="L24" s="110">
        <v>0.0208333333333333</v>
      </c>
    </row>
    <row r="25" spans="1:12">
      <c r="A25" s="81"/>
      <c r="B25" s="92"/>
      <c r="C25" s="3"/>
      <c r="D25" s="66"/>
      <c r="E25" s="3"/>
      <c r="F25" s="66"/>
      <c r="G25" s="3"/>
      <c r="H25" s="66"/>
      <c r="I25" s="3"/>
      <c r="J25" s="66"/>
      <c r="K25" s="3" t="s">
        <v>699</v>
      </c>
      <c r="L25" s="111">
        <v>0.0416666666666667</v>
      </c>
    </row>
    <row r="26" spans="1:12">
      <c r="A26" s="81"/>
      <c r="B26" s="92"/>
      <c r="C26" s="3" t="s">
        <v>954</v>
      </c>
      <c r="D26" s="66">
        <v>0.0833333333333333</v>
      </c>
      <c r="E26" s="3" t="s">
        <v>954</v>
      </c>
      <c r="F26" s="66">
        <v>0.0833333333333333</v>
      </c>
      <c r="G26" s="3" t="s">
        <v>954</v>
      </c>
      <c r="H26" s="66">
        <v>0.0833333333333333</v>
      </c>
      <c r="I26" s="3" t="s">
        <v>954</v>
      </c>
      <c r="J26" s="66">
        <v>0.0833333333333333</v>
      </c>
      <c r="K26" s="3" t="s">
        <v>379</v>
      </c>
      <c r="L26" s="110">
        <v>0.125</v>
      </c>
    </row>
    <row r="27" ht="46.8" spans="1:12">
      <c r="A27" s="81"/>
      <c r="B27" s="92"/>
      <c r="C27" s="65" t="s">
        <v>1019</v>
      </c>
      <c r="D27" s="93">
        <v>0.03125</v>
      </c>
      <c r="E27" s="65" t="s">
        <v>1013</v>
      </c>
      <c r="F27" s="66">
        <v>0.03125</v>
      </c>
      <c r="G27" s="3"/>
      <c r="H27" s="66"/>
      <c r="I27" s="65" t="s">
        <v>1013</v>
      </c>
      <c r="J27" s="66">
        <v>0.03125</v>
      </c>
      <c r="K27" s="3"/>
      <c r="L27" s="111">
        <v>0.0833333333333333</v>
      </c>
    </row>
    <row r="28" spans="1:12">
      <c r="A28" s="85"/>
      <c r="B28" s="94"/>
      <c r="C28" s="3" t="s">
        <v>1022</v>
      </c>
      <c r="D28" s="66">
        <v>0.0729166666666667</v>
      </c>
      <c r="E28" s="3" t="s">
        <v>1022</v>
      </c>
      <c r="F28" s="66">
        <v>0.0416666666666667</v>
      </c>
      <c r="G28" s="3" t="s">
        <v>1022</v>
      </c>
      <c r="H28" s="66">
        <v>0.0416666666666667</v>
      </c>
      <c r="I28" s="3" t="s">
        <v>1022</v>
      </c>
      <c r="J28" s="66">
        <v>0.0416666666666667</v>
      </c>
      <c r="K28" s="3" t="s">
        <v>1022</v>
      </c>
      <c r="L28" s="112">
        <v>0.0416666666666667</v>
      </c>
    </row>
    <row r="29" spans="1:12">
      <c r="A29" s="85"/>
      <c r="B29" s="94"/>
      <c r="C29" s="3" t="s">
        <v>1023</v>
      </c>
      <c r="D29" s="66">
        <v>0.0833333333333333</v>
      </c>
      <c r="E29" s="3" t="s">
        <v>1023</v>
      </c>
      <c r="F29" s="66">
        <v>0.0833333333333333</v>
      </c>
      <c r="G29" s="3" t="s">
        <v>1023</v>
      </c>
      <c r="H29" s="66">
        <v>0.0833333333333333</v>
      </c>
      <c r="I29" s="3" t="s">
        <v>1023</v>
      </c>
      <c r="J29" s="66">
        <v>0.0833333333333333</v>
      </c>
      <c r="K29" s="3" t="s">
        <v>1023</v>
      </c>
      <c r="L29" s="66">
        <v>0.0833333333333333</v>
      </c>
    </row>
    <row r="30" ht="16.35" spans="1:12">
      <c r="A30" s="95"/>
      <c r="B30" s="95"/>
      <c r="C30" s="3" t="s">
        <v>699</v>
      </c>
      <c r="D30" s="66">
        <v>0.0416666666666667</v>
      </c>
      <c r="E30" s="3" t="s">
        <v>699</v>
      </c>
      <c r="F30" s="66">
        <v>0.0416666666666667</v>
      </c>
      <c r="G30" s="3" t="s">
        <v>699</v>
      </c>
      <c r="H30" s="66">
        <v>0.0416666666666667</v>
      </c>
      <c r="I30" s="3" t="s">
        <v>699</v>
      </c>
      <c r="J30" s="66">
        <v>0.0416666666666667</v>
      </c>
      <c r="K30" s="3" t="s">
        <v>750</v>
      </c>
      <c r="L30" s="113">
        <v>0.0416666666666667</v>
      </c>
    </row>
    <row r="31" ht="31.2" spans="1:12">
      <c r="A31" s="78" t="s">
        <v>878</v>
      </c>
      <c r="B31" s="88"/>
      <c r="C31" s="63" t="s">
        <v>785</v>
      </c>
      <c r="D31" s="64">
        <v>0.0208333333333333</v>
      </c>
      <c r="E31" s="63" t="s">
        <v>785</v>
      </c>
      <c r="F31" s="64">
        <v>0.0208333333333333</v>
      </c>
      <c r="G31" s="63" t="s">
        <v>785</v>
      </c>
      <c r="H31" s="64">
        <v>0.0208333333333333</v>
      </c>
      <c r="I31" s="63" t="s">
        <v>785</v>
      </c>
      <c r="J31" s="64">
        <v>0.0208333333333333</v>
      </c>
      <c r="K31" s="63" t="s">
        <v>785</v>
      </c>
      <c r="L31" s="106">
        <v>0.0208333333333333</v>
      </c>
    </row>
    <row r="32" ht="31.2" spans="1:12">
      <c r="A32" s="81"/>
      <c r="B32" s="3"/>
      <c r="C32" s="65" t="s">
        <v>799</v>
      </c>
      <c r="D32" s="66">
        <v>0.0208333333333333</v>
      </c>
      <c r="E32" s="65" t="s">
        <v>799</v>
      </c>
      <c r="F32" s="66">
        <v>0.0208333333333333</v>
      </c>
      <c r="G32" s="65" t="s">
        <v>799</v>
      </c>
      <c r="H32" s="66">
        <v>0.0208333333333333</v>
      </c>
      <c r="I32" s="65" t="s">
        <v>799</v>
      </c>
      <c r="J32" s="66">
        <v>0.0208333333333333</v>
      </c>
      <c r="K32" s="65" t="s">
        <v>799</v>
      </c>
      <c r="L32" s="101">
        <v>0.0208333333333333</v>
      </c>
    </row>
    <row r="33" ht="46.8" spans="1:12">
      <c r="A33" s="81"/>
      <c r="B33" s="3" t="s">
        <v>1024</v>
      </c>
      <c r="C33" s="65" t="s">
        <v>1019</v>
      </c>
      <c r="D33" s="93">
        <v>0.03125</v>
      </c>
      <c r="E33" s="65" t="s">
        <v>1013</v>
      </c>
      <c r="F33" s="66">
        <v>0.03125</v>
      </c>
      <c r="G33" s="96" t="s">
        <v>1025</v>
      </c>
      <c r="H33" s="66">
        <v>0.135416666666667</v>
      </c>
      <c r="I33" s="65" t="s">
        <v>1013</v>
      </c>
      <c r="J33" s="66">
        <v>0.03125</v>
      </c>
      <c r="K33" s="96" t="s">
        <v>1026</v>
      </c>
      <c r="L33" s="101">
        <v>0.1875</v>
      </c>
    </row>
    <row r="34" ht="93.6" spans="1:12">
      <c r="A34" s="81"/>
      <c r="B34" s="3" t="s">
        <v>556</v>
      </c>
      <c r="C34" s="96" t="s">
        <v>1027</v>
      </c>
      <c r="D34" s="66">
        <v>0.1875</v>
      </c>
      <c r="E34" s="96" t="s">
        <v>1028</v>
      </c>
      <c r="F34" s="66">
        <v>0.0833333333333333</v>
      </c>
      <c r="G34" s="96" t="s">
        <v>1029</v>
      </c>
      <c r="H34" s="66">
        <v>0.114583333333333</v>
      </c>
      <c r="I34" s="96" t="s">
        <v>1030</v>
      </c>
      <c r="J34" s="66">
        <v>0.0833333333333333</v>
      </c>
      <c r="K34" s="114"/>
      <c r="L34" s="101"/>
    </row>
    <row r="35" ht="46.8" spans="1:12">
      <c r="A35" s="81"/>
      <c r="B35" s="3"/>
      <c r="C35" s="65" t="s">
        <v>1031</v>
      </c>
      <c r="D35" s="66">
        <v>0.0729166666666667</v>
      </c>
      <c r="E35" s="96" t="s">
        <v>1032</v>
      </c>
      <c r="F35" s="66">
        <v>0.135416666666667</v>
      </c>
      <c r="G35" s="96"/>
      <c r="H35" s="66"/>
      <c r="I35" s="96" t="s">
        <v>1033</v>
      </c>
      <c r="J35" s="66">
        <v>0.135416666666667</v>
      </c>
      <c r="K35" s="96" t="s">
        <v>992</v>
      </c>
      <c r="L35" s="101">
        <v>0.0625</v>
      </c>
    </row>
    <row r="36" ht="16.35" spans="1:12">
      <c r="A36" s="89"/>
      <c r="B36" s="90"/>
      <c r="C36" s="90"/>
      <c r="D36" s="90"/>
      <c r="E36" s="90" t="s">
        <v>1034</v>
      </c>
      <c r="F36" s="75">
        <v>0.0416666666666667</v>
      </c>
      <c r="G36" s="90" t="s">
        <v>1034</v>
      </c>
      <c r="H36" s="75">
        <v>0.0416666666666667</v>
      </c>
      <c r="I36" s="90" t="s">
        <v>1035</v>
      </c>
      <c r="J36" s="75">
        <v>0.0416666666666667</v>
      </c>
      <c r="K36" s="90" t="s">
        <v>1035</v>
      </c>
      <c r="L36" s="75">
        <v>0.0416666666666667</v>
      </c>
    </row>
    <row r="37" ht="31.2" spans="1:12">
      <c r="A37" s="62" t="s">
        <v>884</v>
      </c>
      <c r="B37" s="62"/>
      <c r="C37" s="63" t="s">
        <v>785</v>
      </c>
      <c r="D37" s="64">
        <v>0.0208333333333333</v>
      </c>
      <c r="E37" s="63" t="s">
        <v>785</v>
      </c>
      <c r="F37" s="64">
        <v>0.0208333333333333</v>
      </c>
      <c r="G37" s="63" t="s">
        <v>785</v>
      </c>
      <c r="H37" s="64">
        <v>0.0208333333333333</v>
      </c>
      <c r="I37" s="63" t="s">
        <v>785</v>
      </c>
      <c r="J37" s="64">
        <v>0.0208333333333333</v>
      </c>
      <c r="K37" s="63" t="s">
        <v>785</v>
      </c>
      <c r="L37" s="64">
        <v>0.0208333333333333</v>
      </c>
    </row>
    <row r="38" ht="31.2" spans="1:12">
      <c r="A38" s="3"/>
      <c r="B38" s="3" t="s">
        <v>994</v>
      </c>
      <c r="C38" s="65" t="s">
        <v>799</v>
      </c>
      <c r="D38" s="66">
        <v>0.0208333333333333</v>
      </c>
      <c r="E38" s="65" t="s">
        <v>799</v>
      </c>
      <c r="F38" s="66">
        <v>0.0208333333333333</v>
      </c>
      <c r="G38" s="65" t="s">
        <v>799</v>
      </c>
      <c r="H38" s="66">
        <v>0.0208333333333333</v>
      </c>
      <c r="I38" s="65" t="s">
        <v>799</v>
      </c>
      <c r="J38" s="66">
        <v>0.0208333333333333</v>
      </c>
      <c r="K38" s="65" t="s">
        <v>799</v>
      </c>
      <c r="L38" s="66">
        <v>0.0208333333333333</v>
      </c>
    </row>
    <row r="39" spans="1:12">
      <c r="A39" s="3"/>
      <c r="B39" s="3"/>
      <c r="C39" s="97" t="s">
        <v>1036</v>
      </c>
      <c r="D39" s="66">
        <v>0.1875</v>
      </c>
      <c r="E39" s="97" t="s">
        <v>1036</v>
      </c>
      <c r="F39" s="66">
        <v>0.21875</v>
      </c>
      <c r="G39" s="97" t="s">
        <v>1037</v>
      </c>
      <c r="H39" s="66">
        <v>0.25</v>
      </c>
      <c r="I39" s="97" t="s">
        <v>1036</v>
      </c>
      <c r="J39" s="66">
        <v>0.21875</v>
      </c>
      <c r="K39" s="97" t="s">
        <v>1036</v>
      </c>
      <c r="L39" s="66">
        <v>0.1875</v>
      </c>
    </row>
    <row r="40" ht="31.2" spans="1:12">
      <c r="A40" s="3"/>
      <c r="B40" s="3"/>
      <c r="C40" s="65" t="s">
        <v>1031</v>
      </c>
      <c r="D40" s="66">
        <v>0.0729166666666667</v>
      </c>
      <c r="E40" s="96" t="s">
        <v>1035</v>
      </c>
      <c r="F40" s="66">
        <v>0.0416666666666667</v>
      </c>
      <c r="G40" s="96" t="s">
        <v>1038</v>
      </c>
      <c r="H40" s="66">
        <v>0.0416666666666667</v>
      </c>
      <c r="I40" s="96" t="s">
        <v>1035</v>
      </c>
      <c r="J40" s="66">
        <v>0.0416666666666667</v>
      </c>
      <c r="K40" s="96" t="s">
        <v>1035</v>
      </c>
      <c r="L40" s="66">
        <v>0.0416666666666667</v>
      </c>
    </row>
    <row r="41" ht="46.8" spans="1:12">
      <c r="A41" s="3"/>
      <c r="B41" s="3"/>
      <c r="C41" s="65" t="s">
        <v>1019</v>
      </c>
      <c r="D41" s="93">
        <v>0.03125</v>
      </c>
      <c r="E41" s="65" t="s">
        <v>1013</v>
      </c>
      <c r="F41" s="66">
        <v>0.03125</v>
      </c>
      <c r="G41" s="96"/>
      <c r="H41" s="66"/>
      <c r="I41" s="65" t="s">
        <v>1013</v>
      </c>
      <c r="J41" s="66">
        <v>0.03125</v>
      </c>
      <c r="K41" s="96" t="s">
        <v>992</v>
      </c>
      <c r="L41" s="101">
        <v>0.0625</v>
      </c>
    </row>
    <row r="42" ht="16.35" spans="1:12">
      <c r="A42" s="86"/>
      <c r="B42" s="86"/>
      <c r="C42" s="86"/>
      <c r="D42" s="71"/>
      <c r="E42" s="86"/>
      <c r="F42" s="71"/>
      <c r="G42" s="86"/>
      <c r="H42" s="71"/>
      <c r="I42" s="86"/>
      <c r="J42" s="71"/>
      <c r="K42" s="86"/>
      <c r="L42" s="115"/>
    </row>
    <row r="43" ht="31.2" spans="1:12">
      <c r="A43" s="78" t="s">
        <v>888</v>
      </c>
      <c r="B43" s="88"/>
      <c r="C43" s="79" t="s">
        <v>785</v>
      </c>
      <c r="D43" s="80">
        <v>0.0208333333333333</v>
      </c>
      <c r="E43" s="79" t="s">
        <v>785</v>
      </c>
      <c r="F43" s="80">
        <v>0.0208333333333333</v>
      </c>
      <c r="G43" s="79" t="s">
        <v>785</v>
      </c>
      <c r="H43" s="80">
        <v>0.0208333333333333</v>
      </c>
      <c r="I43" s="79" t="s">
        <v>785</v>
      </c>
      <c r="J43" s="80">
        <v>0.0208333333333333</v>
      </c>
      <c r="K43" s="116" t="s">
        <v>785</v>
      </c>
      <c r="L43" s="109">
        <v>0.0208333333333333</v>
      </c>
    </row>
    <row r="44" ht="31.2" spans="1:12">
      <c r="A44" s="81"/>
      <c r="B44" s="3" t="s">
        <v>995</v>
      </c>
      <c r="C44" s="65" t="s">
        <v>799</v>
      </c>
      <c r="D44" s="66">
        <v>0.0208333333333333</v>
      </c>
      <c r="E44" s="65" t="s">
        <v>799</v>
      </c>
      <c r="F44" s="66">
        <v>0.0208333333333333</v>
      </c>
      <c r="G44" s="65" t="s">
        <v>799</v>
      </c>
      <c r="H44" s="66">
        <v>0.0208333333333333</v>
      </c>
      <c r="I44" s="65" t="s">
        <v>799</v>
      </c>
      <c r="J44" s="66">
        <v>0.0208333333333333</v>
      </c>
      <c r="K44" s="117" t="s">
        <v>799</v>
      </c>
      <c r="L44" s="110">
        <v>0.0208333333333333</v>
      </c>
    </row>
    <row r="45" spans="1:12">
      <c r="A45" s="81"/>
      <c r="B45" s="3"/>
      <c r="C45" s="97"/>
      <c r="D45" s="66"/>
      <c r="E45" s="3"/>
      <c r="F45" s="66"/>
      <c r="G45" s="3"/>
      <c r="H45" s="66"/>
      <c r="I45" s="97"/>
      <c r="J45" s="66"/>
      <c r="K45" s="97" t="s">
        <v>1039</v>
      </c>
      <c r="L45" s="71">
        <v>0.0833333333333333</v>
      </c>
    </row>
    <row r="46" spans="1:12">
      <c r="A46" s="81"/>
      <c r="B46" s="3"/>
      <c r="C46" s="97" t="s">
        <v>1039</v>
      </c>
      <c r="D46" s="66">
        <v>0.1875</v>
      </c>
      <c r="E46" s="97" t="s">
        <v>1039</v>
      </c>
      <c r="F46" s="71">
        <v>0.21875</v>
      </c>
      <c r="G46" s="97" t="s">
        <v>1039</v>
      </c>
      <c r="H46" s="71">
        <v>0.0833333333333333</v>
      </c>
      <c r="I46" s="97" t="s">
        <v>1039</v>
      </c>
      <c r="J46" s="71">
        <v>0.0833333333333333</v>
      </c>
      <c r="K46" s="118" t="s">
        <v>1040</v>
      </c>
      <c r="L46" s="111">
        <v>0.145833333333333</v>
      </c>
    </row>
    <row r="47" ht="31.2" spans="1:12">
      <c r="A47" s="81"/>
      <c r="B47" s="3"/>
      <c r="C47" s="65" t="s">
        <v>1031</v>
      </c>
      <c r="D47" s="66">
        <v>0.0729166666666667</v>
      </c>
      <c r="E47" s="96" t="s">
        <v>1035</v>
      </c>
      <c r="F47" s="66">
        <v>0.0416666666666667</v>
      </c>
      <c r="G47" s="96" t="s">
        <v>1035</v>
      </c>
      <c r="H47" s="66">
        <v>0.0416666666666667</v>
      </c>
      <c r="I47" s="96" t="s">
        <v>1035</v>
      </c>
      <c r="J47" s="66">
        <v>0.0416666666666667</v>
      </c>
      <c r="K47" s="119" t="s">
        <v>867</v>
      </c>
      <c r="L47" s="110">
        <v>0.0208333333333333</v>
      </c>
    </row>
    <row r="48" ht="47.55" spans="1:12">
      <c r="A48" s="81"/>
      <c r="B48" s="3"/>
      <c r="C48" s="65" t="s">
        <v>1019</v>
      </c>
      <c r="D48" s="93">
        <v>0.03125</v>
      </c>
      <c r="E48" s="65" t="s">
        <v>1013</v>
      </c>
      <c r="F48" s="66">
        <v>0.03125</v>
      </c>
      <c r="G48" s="96" t="s">
        <v>1041</v>
      </c>
      <c r="H48" s="66">
        <v>0.166666666666667</v>
      </c>
      <c r="I48" s="65" t="s">
        <v>1013</v>
      </c>
      <c r="J48" s="66">
        <v>0.03125</v>
      </c>
      <c r="K48" s="118" t="s">
        <v>750</v>
      </c>
      <c r="L48" s="120">
        <v>0.0416666666666667</v>
      </c>
    </row>
    <row r="49" ht="62.4" spans="1:12">
      <c r="A49" s="81"/>
      <c r="B49" s="3"/>
      <c r="C49" s="96"/>
      <c r="D49" s="66"/>
      <c r="E49" s="96"/>
      <c r="F49" s="66"/>
      <c r="G49" s="96"/>
      <c r="H49" s="66"/>
      <c r="I49" s="96" t="s">
        <v>1042</v>
      </c>
      <c r="J49" s="66">
        <v>0.135416666666667</v>
      </c>
      <c r="K49" s="96"/>
      <c r="L49" s="66"/>
    </row>
    <row r="50" ht="16.35" spans="1:12">
      <c r="A50" s="89"/>
      <c r="B50" s="90"/>
      <c r="C50" s="90"/>
      <c r="D50" s="75"/>
      <c r="E50" s="90"/>
      <c r="F50" s="90"/>
      <c r="G50" s="90"/>
      <c r="H50" s="90"/>
      <c r="I50" s="90"/>
      <c r="J50" s="90"/>
      <c r="K50" s="121"/>
      <c r="L50" s="113"/>
    </row>
    <row r="51" ht="31.2" spans="1:12">
      <c r="A51" s="62" t="s">
        <v>819</v>
      </c>
      <c r="B51" s="62"/>
      <c r="C51" s="63"/>
      <c r="D51" s="64"/>
      <c r="E51" s="63" t="s">
        <v>785</v>
      </c>
      <c r="F51" s="64">
        <v>0.0208333333333333</v>
      </c>
      <c r="G51" s="63" t="s">
        <v>785</v>
      </c>
      <c r="H51" s="64">
        <v>0.0208333333333333</v>
      </c>
      <c r="I51" s="63" t="s">
        <v>785</v>
      </c>
      <c r="J51" s="64">
        <v>0.0208333333333333</v>
      </c>
      <c r="K51" s="63" t="s">
        <v>785</v>
      </c>
      <c r="L51" s="64">
        <v>0.0208333333333333</v>
      </c>
    </row>
    <row r="52" ht="31.2" spans="1:12">
      <c r="A52" s="3"/>
      <c r="B52" s="3"/>
      <c r="C52" s="65"/>
      <c r="D52" s="66"/>
      <c r="E52" s="65" t="s">
        <v>799</v>
      </c>
      <c r="F52" s="66">
        <v>0.0208333333333333</v>
      </c>
      <c r="G52" s="65" t="s">
        <v>799</v>
      </c>
      <c r="H52" s="66">
        <v>0.0208333333333333</v>
      </c>
      <c r="I52" s="65" t="s">
        <v>799</v>
      </c>
      <c r="J52" s="66">
        <v>0.0208333333333333</v>
      </c>
      <c r="K52" s="65" t="s">
        <v>799</v>
      </c>
      <c r="L52" s="66">
        <v>0.0208333333333333</v>
      </c>
    </row>
    <row r="53" ht="31.2" spans="1:12">
      <c r="A53" s="3"/>
      <c r="B53" s="3"/>
      <c r="C53" s="96" t="s">
        <v>391</v>
      </c>
      <c r="D53" s="66"/>
      <c r="E53" s="96" t="s">
        <v>1043</v>
      </c>
      <c r="F53" s="66">
        <v>0.166666666666667</v>
      </c>
      <c r="G53" s="96" t="s">
        <v>1043</v>
      </c>
      <c r="H53" s="66">
        <v>0.166666666666667</v>
      </c>
      <c r="I53" s="96"/>
      <c r="J53" s="66"/>
      <c r="K53" s="65" t="s">
        <v>1001</v>
      </c>
      <c r="L53" s="66">
        <v>0.0625</v>
      </c>
    </row>
    <row r="54" ht="31.2" spans="1:12">
      <c r="A54" s="3"/>
      <c r="B54" s="3"/>
      <c r="C54" s="3"/>
      <c r="D54" s="66"/>
      <c r="E54" s="96" t="s">
        <v>1035</v>
      </c>
      <c r="F54" s="66">
        <v>0.0416666666666667</v>
      </c>
      <c r="G54" s="3"/>
      <c r="H54" s="66"/>
      <c r="I54" s="3"/>
      <c r="J54" s="66"/>
      <c r="K54" s="3"/>
      <c r="L54" s="66"/>
    </row>
    <row r="55" ht="31.2" spans="1:12">
      <c r="A55" s="3"/>
      <c r="B55" s="3"/>
      <c r="C55" s="86"/>
      <c r="D55" s="71"/>
      <c r="E55" s="65" t="s">
        <v>1013</v>
      </c>
      <c r="F55" s="66">
        <v>0.03125</v>
      </c>
      <c r="G55" s="86"/>
      <c r="H55" s="71"/>
      <c r="I55" s="86"/>
      <c r="J55" s="71"/>
      <c r="K55" s="86"/>
      <c r="L55" s="71"/>
    </row>
    <row r="56" spans="1:12">
      <c r="A56" s="3"/>
      <c r="B56" s="3"/>
      <c r="C56" s="86"/>
      <c r="D56" s="71"/>
      <c r="E56" s="86"/>
      <c r="F56" s="71"/>
      <c r="G56" s="86"/>
      <c r="H56" s="71"/>
      <c r="I56" s="86"/>
      <c r="J56" s="71"/>
      <c r="K56" s="86"/>
      <c r="L56" s="71"/>
    </row>
    <row r="57" spans="1:12">
      <c r="A57" s="86"/>
      <c r="B57" s="86"/>
      <c r="C57" s="86"/>
      <c r="D57" s="71"/>
      <c r="E57" s="86" t="s">
        <v>1044</v>
      </c>
      <c r="F57" s="71">
        <v>0.0520833333333333</v>
      </c>
      <c r="G57" s="86"/>
      <c r="H57" s="71"/>
      <c r="I57" s="86"/>
      <c r="J57" s="71"/>
      <c r="K57" s="86"/>
      <c r="L57" s="71"/>
    </row>
    <row r="58" ht="31.2" spans="1:12">
      <c r="A58" s="3" t="s">
        <v>1045</v>
      </c>
      <c r="B58" s="3"/>
      <c r="C58" s="3" t="s">
        <v>1046</v>
      </c>
      <c r="D58" s="66">
        <v>0.0416666666666667</v>
      </c>
      <c r="E58" s="3" t="s">
        <v>1047</v>
      </c>
      <c r="F58" s="66">
        <v>0.291666666666667</v>
      </c>
      <c r="G58" s="3" t="s">
        <v>1047</v>
      </c>
      <c r="H58" s="66">
        <v>0.291666666666667</v>
      </c>
      <c r="I58" s="3" t="s">
        <v>1047</v>
      </c>
      <c r="J58" s="66">
        <v>0.291666666666667</v>
      </c>
      <c r="K58" s="65" t="s">
        <v>1001</v>
      </c>
      <c r="L58" s="66">
        <v>0.0625</v>
      </c>
    </row>
    <row r="59" ht="31.2" spans="1:12">
      <c r="A59" s="3"/>
      <c r="B59" s="3"/>
      <c r="C59" s="3" t="s">
        <v>1047</v>
      </c>
      <c r="D59" s="66">
        <v>0.25</v>
      </c>
      <c r="E59" s="65" t="s">
        <v>785</v>
      </c>
      <c r="F59" s="66">
        <v>0.0208333333333333</v>
      </c>
      <c r="G59" s="65" t="s">
        <v>785</v>
      </c>
      <c r="H59" s="66">
        <v>0.0208333333333333</v>
      </c>
      <c r="I59" s="65" t="s">
        <v>785</v>
      </c>
      <c r="J59" s="66">
        <v>0.0208333333333333</v>
      </c>
      <c r="K59" s="65" t="s">
        <v>785</v>
      </c>
      <c r="L59" s="66">
        <v>0.0208333333333333</v>
      </c>
    </row>
    <row r="60" ht="31.2" spans="1:12">
      <c r="A60" s="3"/>
      <c r="B60" s="3"/>
      <c r="C60" s="65" t="s">
        <v>785</v>
      </c>
      <c r="D60" s="66">
        <v>0.0208333333333333</v>
      </c>
      <c r="E60" s="65" t="s">
        <v>799</v>
      </c>
      <c r="F60" s="66">
        <v>0.0208333333333333</v>
      </c>
      <c r="G60" s="65" t="s">
        <v>799</v>
      </c>
      <c r="H60" s="66">
        <v>0.0208333333333333</v>
      </c>
      <c r="I60" s="65" t="s">
        <v>799</v>
      </c>
      <c r="J60" s="66">
        <v>0.0208333333333333</v>
      </c>
      <c r="K60" s="65" t="s">
        <v>799</v>
      </c>
      <c r="L60" s="66">
        <v>0.0208333333333333</v>
      </c>
    </row>
    <row r="61" spans="1:12">
      <c r="A61" s="3"/>
      <c r="B61" s="3"/>
      <c r="C61" s="65" t="s">
        <v>799</v>
      </c>
      <c r="D61" s="66">
        <v>0.0208333333333333</v>
      </c>
      <c r="E61" s="3"/>
      <c r="F61" s="3"/>
      <c r="G61" s="3"/>
      <c r="H61" s="3"/>
      <c r="I61" s="3"/>
      <c r="J61" s="3"/>
      <c r="K61" s="3" t="s">
        <v>1047</v>
      </c>
      <c r="L61" s="66">
        <v>0.229166666666667</v>
      </c>
    </row>
  </sheetData>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2"/>
  <sheetViews>
    <sheetView workbookViewId="0">
      <selection activeCell="H55" sqref="H55"/>
    </sheetView>
  </sheetViews>
  <sheetFormatPr defaultColWidth="8.75" defaultRowHeight="15.6"/>
  <cols>
    <col min="1" max="1" width="15" customWidth="1"/>
    <col min="2" max="2" width="15.375" customWidth="1"/>
    <col min="3" max="3" width="29.375" customWidth="1"/>
    <col min="4" max="4" width="13.5"/>
    <col min="5" max="5" width="25.125" customWidth="1"/>
    <col min="7" max="7" width="25" customWidth="1"/>
    <col min="9" max="9" width="17.25" customWidth="1"/>
    <col min="11" max="11" width="27.25" customWidth="1"/>
  </cols>
  <sheetData>
    <row r="1" ht="16.35" spans="1:12">
      <c r="A1" s="22" t="s">
        <v>256</v>
      </c>
      <c r="B1" s="22" t="s">
        <v>257</v>
      </c>
      <c r="C1" s="23" t="s">
        <v>1048</v>
      </c>
      <c r="D1" s="22" t="s">
        <v>511</v>
      </c>
      <c r="E1" s="23" t="s">
        <v>1049</v>
      </c>
      <c r="F1" s="23" t="s">
        <v>363</v>
      </c>
      <c r="G1" s="23" t="s">
        <v>1050</v>
      </c>
      <c r="H1" s="23" t="s">
        <v>514</v>
      </c>
      <c r="I1" s="23" t="s">
        <v>1051</v>
      </c>
      <c r="J1" s="23" t="s">
        <v>514</v>
      </c>
      <c r="K1" s="23" t="s">
        <v>1052</v>
      </c>
      <c r="L1" s="23" t="s">
        <v>514</v>
      </c>
    </row>
    <row r="2" spans="1:12">
      <c r="A2" s="24" t="s">
        <v>72</v>
      </c>
      <c r="B2" s="25"/>
      <c r="C2" s="26" t="s">
        <v>391</v>
      </c>
      <c r="D2" s="27"/>
      <c r="E2" s="26" t="s">
        <v>391</v>
      </c>
      <c r="F2" s="27"/>
      <c r="G2" s="26" t="s">
        <v>391</v>
      </c>
      <c r="H2" s="27"/>
      <c r="I2" s="26" t="s">
        <v>391</v>
      </c>
      <c r="J2" s="27"/>
      <c r="K2" s="26" t="s">
        <v>903</v>
      </c>
      <c r="L2" s="46"/>
    </row>
    <row r="3" ht="16.35" spans="1:12">
      <c r="A3" s="28"/>
      <c r="B3" s="29"/>
      <c r="C3" s="30"/>
      <c r="D3" s="31"/>
      <c r="E3" s="30"/>
      <c r="F3" s="31"/>
      <c r="G3" s="30"/>
      <c r="H3" s="31"/>
      <c r="I3" s="30"/>
      <c r="J3" s="31"/>
      <c r="K3" s="30"/>
      <c r="L3" s="47"/>
    </row>
    <row r="4" spans="1:12">
      <c r="A4" s="24" t="s">
        <v>963</v>
      </c>
      <c r="B4" s="25"/>
      <c r="C4" s="26" t="s">
        <v>345</v>
      </c>
      <c r="D4" s="27">
        <v>0.0208333333333333</v>
      </c>
      <c r="E4" s="26" t="s">
        <v>345</v>
      </c>
      <c r="F4" s="27">
        <v>0.0208333333333333</v>
      </c>
      <c r="G4" s="26" t="s">
        <v>345</v>
      </c>
      <c r="H4" s="27">
        <v>0.0208333333333333</v>
      </c>
      <c r="I4" s="26" t="s">
        <v>345</v>
      </c>
      <c r="J4" s="27">
        <v>0.0208333333333333</v>
      </c>
      <c r="K4" s="26" t="s">
        <v>345</v>
      </c>
      <c r="L4" s="46">
        <v>0.0208333333333333</v>
      </c>
    </row>
    <row r="5" ht="31.2" spans="1:12">
      <c r="A5" s="32"/>
      <c r="B5" s="33" t="s">
        <v>360</v>
      </c>
      <c r="C5" s="33" t="s">
        <v>1053</v>
      </c>
      <c r="D5" s="35" t="s">
        <v>1054</v>
      </c>
      <c r="E5" s="33" t="s">
        <v>1053</v>
      </c>
      <c r="F5" s="35" t="s">
        <v>1054</v>
      </c>
      <c r="G5" s="33" t="s">
        <v>1053</v>
      </c>
      <c r="H5" s="35" t="s">
        <v>1054</v>
      </c>
      <c r="I5" s="33" t="s">
        <v>1053</v>
      </c>
      <c r="J5" s="35" t="s">
        <v>1054</v>
      </c>
      <c r="K5" s="36" t="s">
        <v>951</v>
      </c>
      <c r="L5" s="48">
        <v>0.0625</v>
      </c>
    </row>
    <row r="6" spans="1:12">
      <c r="A6" s="32"/>
      <c r="B6" s="33"/>
      <c r="C6" s="33" t="s">
        <v>1055</v>
      </c>
      <c r="D6" s="35" t="s">
        <v>1054</v>
      </c>
      <c r="E6" s="33" t="s">
        <v>1055</v>
      </c>
      <c r="F6" s="35" t="s">
        <v>1054</v>
      </c>
      <c r="G6" s="33" t="s">
        <v>1055</v>
      </c>
      <c r="H6" s="35" t="s">
        <v>1054</v>
      </c>
      <c r="I6" s="33" t="s">
        <v>1055</v>
      </c>
      <c r="J6" s="35" t="s">
        <v>1054</v>
      </c>
      <c r="K6" s="33" t="s">
        <v>1053</v>
      </c>
      <c r="L6" s="49" t="s">
        <v>1056</v>
      </c>
    </row>
    <row r="7" ht="31.2" spans="1:12">
      <c r="A7" s="32"/>
      <c r="B7" s="33"/>
      <c r="C7" s="36" t="s">
        <v>1057</v>
      </c>
      <c r="D7" s="37">
        <v>0.03125</v>
      </c>
      <c r="E7" s="36" t="s">
        <v>1058</v>
      </c>
      <c r="F7" s="37">
        <v>0.03125</v>
      </c>
      <c r="G7" s="36"/>
      <c r="H7" s="37"/>
      <c r="I7" s="36" t="s">
        <v>1059</v>
      </c>
      <c r="J7" s="37">
        <v>0.03125</v>
      </c>
      <c r="K7" s="33" t="s">
        <v>1055</v>
      </c>
      <c r="L7" s="49" t="s">
        <v>1056</v>
      </c>
    </row>
    <row r="8" ht="31.95" spans="1:12">
      <c r="A8" s="28"/>
      <c r="B8" s="29"/>
      <c r="C8" s="30" t="s">
        <v>1060</v>
      </c>
      <c r="D8" s="31">
        <v>0.0104166666666667</v>
      </c>
      <c r="E8" s="30" t="s">
        <v>1060</v>
      </c>
      <c r="F8" s="31">
        <v>0.0104166666666667</v>
      </c>
      <c r="G8" s="30" t="s">
        <v>1060</v>
      </c>
      <c r="H8" s="31">
        <v>0.0104166666666667</v>
      </c>
      <c r="I8" s="30" t="s">
        <v>1060</v>
      </c>
      <c r="J8" s="31">
        <v>0.0104166666666667</v>
      </c>
      <c r="K8" s="30" t="s">
        <v>1060</v>
      </c>
      <c r="L8" s="47">
        <v>0.0104166666666667</v>
      </c>
    </row>
    <row r="9" spans="1:12">
      <c r="A9" s="24" t="s">
        <v>8</v>
      </c>
      <c r="B9" s="26"/>
      <c r="C9" s="26" t="s">
        <v>391</v>
      </c>
      <c r="D9" s="27">
        <v>0.0208333333333333</v>
      </c>
      <c r="E9" s="26" t="s">
        <v>345</v>
      </c>
      <c r="F9" s="27">
        <v>0.0208333333333333</v>
      </c>
      <c r="G9" s="26" t="s">
        <v>345</v>
      </c>
      <c r="H9" s="27">
        <v>0.0208333333333333</v>
      </c>
      <c r="I9" s="26" t="s">
        <v>345</v>
      </c>
      <c r="J9" s="27">
        <v>0.0208333333333333</v>
      </c>
      <c r="K9" s="26" t="s">
        <v>345</v>
      </c>
      <c r="L9" s="46">
        <v>0.0208333333333333</v>
      </c>
    </row>
    <row r="10" ht="32" customHeight="1" spans="1:12">
      <c r="A10" s="32"/>
      <c r="B10" s="33"/>
      <c r="C10" s="52"/>
      <c r="D10" s="44"/>
      <c r="E10" s="33" t="s">
        <v>1061</v>
      </c>
      <c r="F10" s="44">
        <v>0.270833333333333</v>
      </c>
      <c r="G10" s="33" t="s">
        <v>1061</v>
      </c>
      <c r="H10" s="44">
        <v>0.104166666666667</v>
      </c>
      <c r="I10" s="52" t="s">
        <v>1062</v>
      </c>
      <c r="J10" s="53">
        <v>0.270833333333333</v>
      </c>
      <c r="K10" s="52" t="s">
        <v>1062</v>
      </c>
      <c r="L10" s="48">
        <v>0.239583333333333</v>
      </c>
    </row>
    <row r="11" ht="31.2" spans="1:12">
      <c r="A11" s="32"/>
      <c r="B11" s="33"/>
      <c r="C11" s="36"/>
      <c r="D11" s="44"/>
      <c r="E11" s="36" t="s">
        <v>1058</v>
      </c>
      <c r="F11" s="37">
        <v>0.03125</v>
      </c>
      <c r="G11" s="36" t="s">
        <v>1063</v>
      </c>
      <c r="H11" s="37">
        <v>0.197916666666667</v>
      </c>
      <c r="I11" s="36" t="s">
        <v>1059</v>
      </c>
      <c r="J11" s="37">
        <v>0.03125</v>
      </c>
      <c r="K11" s="36" t="s">
        <v>744</v>
      </c>
      <c r="L11" s="50">
        <v>0.0625</v>
      </c>
    </row>
    <row r="12" ht="31.95" spans="1:12">
      <c r="A12" s="28"/>
      <c r="B12" s="29"/>
      <c r="C12" s="30"/>
      <c r="D12" s="31"/>
      <c r="E12" s="30" t="s">
        <v>799</v>
      </c>
      <c r="F12" s="31">
        <v>0.0104166666666667</v>
      </c>
      <c r="G12" s="30" t="s">
        <v>799</v>
      </c>
      <c r="H12" s="31">
        <v>0.0104166666666667</v>
      </c>
      <c r="I12" s="30" t="s">
        <v>799</v>
      </c>
      <c r="J12" s="31">
        <v>0.0104166666666667</v>
      </c>
      <c r="K12" s="30" t="s">
        <v>799</v>
      </c>
      <c r="L12" s="47">
        <v>0.0104166666666667</v>
      </c>
    </row>
    <row r="13" spans="1:12">
      <c r="A13" s="24" t="s">
        <v>259</v>
      </c>
      <c r="B13" s="25" t="s">
        <v>408</v>
      </c>
      <c r="C13" s="26" t="s">
        <v>785</v>
      </c>
      <c r="D13" s="27">
        <v>0.0208333333333333</v>
      </c>
      <c r="E13" s="26" t="s">
        <v>345</v>
      </c>
      <c r="F13" s="27">
        <v>0.0208333333333333</v>
      </c>
      <c r="G13" s="26" t="s">
        <v>345</v>
      </c>
      <c r="H13" s="27">
        <v>0.0208333333333333</v>
      </c>
      <c r="I13" s="26" t="s">
        <v>345</v>
      </c>
      <c r="J13" s="27">
        <v>0.0208333333333333</v>
      </c>
      <c r="K13" s="26" t="s">
        <v>345</v>
      </c>
      <c r="L13" s="46">
        <v>0.0208333333333333</v>
      </c>
    </row>
    <row r="14" spans="1:12">
      <c r="A14" s="32"/>
      <c r="B14" s="33"/>
      <c r="C14" s="33" t="s">
        <v>1020</v>
      </c>
      <c r="D14" s="37">
        <v>0.1875</v>
      </c>
      <c r="E14" s="33" t="s">
        <v>1020</v>
      </c>
      <c r="F14" s="37">
        <v>0.1875</v>
      </c>
      <c r="G14" s="33" t="s">
        <v>975</v>
      </c>
      <c r="H14" s="37">
        <v>0.145833333333333</v>
      </c>
      <c r="I14" s="36" t="s">
        <v>976</v>
      </c>
      <c r="J14" s="37">
        <v>0.1875</v>
      </c>
      <c r="K14" s="36" t="s">
        <v>977</v>
      </c>
      <c r="L14" s="50">
        <v>0.1875</v>
      </c>
    </row>
    <row r="15" ht="31.2" spans="1:12">
      <c r="A15" s="32"/>
      <c r="B15" s="33"/>
      <c r="C15" s="36" t="s">
        <v>1057</v>
      </c>
      <c r="D15" s="37">
        <v>0.03125</v>
      </c>
      <c r="E15" s="36" t="s">
        <v>1058</v>
      </c>
      <c r="F15" s="37">
        <v>0.03125</v>
      </c>
      <c r="G15" s="36"/>
      <c r="H15" s="37"/>
      <c r="I15" s="36" t="s">
        <v>1059</v>
      </c>
      <c r="J15" s="37">
        <v>0.03125</v>
      </c>
      <c r="K15" s="36" t="s">
        <v>744</v>
      </c>
      <c r="L15" s="50">
        <v>0.0625</v>
      </c>
    </row>
    <row r="16" spans="1:12">
      <c r="A16" s="32"/>
      <c r="B16" s="33"/>
      <c r="C16" s="33" t="s">
        <v>1064</v>
      </c>
      <c r="D16" s="37">
        <v>0.09375</v>
      </c>
      <c r="E16" s="33" t="s">
        <v>1021</v>
      </c>
      <c r="F16" s="37">
        <v>0.09375</v>
      </c>
      <c r="G16" s="33" t="s">
        <v>1021</v>
      </c>
      <c r="H16" s="37">
        <v>0.166666666666667</v>
      </c>
      <c r="I16" s="33" t="s">
        <v>1021</v>
      </c>
      <c r="J16" s="37">
        <v>0.09375</v>
      </c>
      <c r="K16" s="33" t="s">
        <v>1021</v>
      </c>
      <c r="L16" s="50">
        <v>0.0625</v>
      </c>
    </row>
    <row r="17" ht="31.95" spans="1:12">
      <c r="A17" s="28"/>
      <c r="B17" s="29"/>
      <c r="C17" s="30" t="s">
        <v>1060</v>
      </c>
      <c r="D17" s="31">
        <v>0.0104166666666667</v>
      </c>
      <c r="E17" s="30" t="s">
        <v>799</v>
      </c>
      <c r="F17" s="31">
        <v>0.0104166666666667</v>
      </c>
      <c r="G17" s="30" t="s">
        <v>799</v>
      </c>
      <c r="H17" s="31">
        <v>0.0104166666666667</v>
      </c>
      <c r="I17" s="30" t="s">
        <v>799</v>
      </c>
      <c r="J17" s="31">
        <v>0.0104166666666667</v>
      </c>
      <c r="K17" s="30" t="s">
        <v>799</v>
      </c>
      <c r="L17" s="47">
        <v>0.0104166666666667</v>
      </c>
    </row>
    <row r="18" spans="1:12">
      <c r="A18" s="24" t="s">
        <v>358</v>
      </c>
      <c r="B18" s="25"/>
      <c r="C18" s="25" t="s">
        <v>345</v>
      </c>
      <c r="D18" s="27">
        <v>0.0208333333333333</v>
      </c>
      <c r="E18" s="25" t="s">
        <v>345</v>
      </c>
      <c r="F18" s="27">
        <v>0.0208333333333333</v>
      </c>
      <c r="G18" s="25" t="s">
        <v>345</v>
      </c>
      <c r="H18" s="27">
        <v>0.0208333333333333</v>
      </c>
      <c r="I18" s="25" t="s">
        <v>345</v>
      </c>
      <c r="J18" s="27">
        <v>0.0208333333333333</v>
      </c>
      <c r="K18" s="25" t="s">
        <v>345</v>
      </c>
      <c r="L18" s="46">
        <v>0.0208333333333333</v>
      </c>
    </row>
    <row r="19" spans="1:12">
      <c r="A19" s="32"/>
      <c r="B19" s="33"/>
      <c r="C19" s="33" t="s">
        <v>499</v>
      </c>
      <c r="D19" s="37">
        <v>0.0208333333333333</v>
      </c>
      <c r="E19" s="33" t="s">
        <v>499</v>
      </c>
      <c r="F19" s="37">
        <v>0.0208333333333333</v>
      </c>
      <c r="G19" s="33" t="s">
        <v>499</v>
      </c>
      <c r="H19" s="37">
        <v>0.0208333333333333</v>
      </c>
      <c r="I19" s="33" t="s">
        <v>499</v>
      </c>
      <c r="J19" s="37">
        <v>0.0208333333333333</v>
      </c>
      <c r="K19" s="33" t="s">
        <v>499</v>
      </c>
      <c r="L19" s="50">
        <v>0.0208333333333333</v>
      </c>
    </row>
    <row r="20" spans="1:12">
      <c r="A20" s="32"/>
      <c r="B20" s="33"/>
      <c r="C20" s="33"/>
      <c r="D20" s="37"/>
      <c r="E20" s="33"/>
      <c r="F20" s="37"/>
      <c r="G20" s="33"/>
      <c r="H20" s="37"/>
      <c r="I20" s="33"/>
      <c r="J20" s="37"/>
      <c r="K20" s="33" t="s">
        <v>699</v>
      </c>
      <c r="L20" s="50">
        <v>0.0416666666666667</v>
      </c>
    </row>
    <row r="21" spans="1:12">
      <c r="A21" s="32"/>
      <c r="B21" s="33"/>
      <c r="C21" s="33" t="s">
        <v>954</v>
      </c>
      <c r="D21" s="37">
        <v>0.125</v>
      </c>
      <c r="E21" s="33" t="s">
        <v>954</v>
      </c>
      <c r="F21" s="37">
        <v>0.125</v>
      </c>
      <c r="G21" s="33" t="s">
        <v>954</v>
      </c>
      <c r="H21" s="37">
        <v>0.125</v>
      </c>
      <c r="I21" s="33" t="s">
        <v>954</v>
      </c>
      <c r="J21" s="37">
        <v>0.125</v>
      </c>
      <c r="K21" s="33" t="s">
        <v>379</v>
      </c>
      <c r="L21" s="50">
        <v>0.125</v>
      </c>
    </row>
    <row r="22" ht="31.2" spans="1:12">
      <c r="A22" s="32"/>
      <c r="B22" s="33"/>
      <c r="C22" s="36" t="s">
        <v>1057</v>
      </c>
      <c r="D22" s="37">
        <v>0.03125</v>
      </c>
      <c r="E22" s="36" t="s">
        <v>1058</v>
      </c>
      <c r="F22" s="37">
        <v>0.03125</v>
      </c>
      <c r="G22" s="36"/>
      <c r="H22" s="37"/>
      <c r="I22" s="36" t="s">
        <v>1059</v>
      </c>
      <c r="J22" s="37">
        <v>0.03125</v>
      </c>
      <c r="K22" s="33"/>
      <c r="L22" s="50"/>
    </row>
    <row r="23" spans="1:12">
      <c r="A23" s="32"/>
      <c r="B23" s="33"/>
      <c r="C23" s="33" t="s">
        <v>1065</v>
      </c>
      <c r="D23" s="37">
        <v>0.0416666666666667</v>
      </c>
      <c r="E23" s="33" t="s">
        <v>1065</v>
      </c>
      <c r="F23" s="37">
        <v>0.0416666666666667</v>
      </c>
      <c r="G23" s="33" t="s">
        <v>1065</v>
      </c>
      <c r="H23" s="37">
        <v>0.0416666666666667</v>
      </c>
      <c r="I23" s="33" t="s">
        <v>1065</v>
      </c>
      <c r="J23" s="37">
        <v>0.0416666666666667</v>
      </c>
      <c r="K23" s="33" t="s">
        <v>1065</v>
      </c>
      <c r="L23" s="50">
        <v>0.0416666666666667</v>
      </c>
    </row>
    <row r="24" spans="1:12">
      <c r="A24" s="32"/>
      <c r="B24" s="33"/>
      <c r="C24" s="33"/>
      <c r="D24" s="37"/>
      <c r="E24" s="33"/>
      <c r="F24" s="37"/>
      <c r="G24" s="33"/>
      <c r="H24" s="37"/>
      <c r="I24" s="33" t="s">
        <v>379</v>
      </c>
      <c r="J24" s="37">
        <v>0.0833333333333333</v>
      </c>
      <c r="K24" s="33"/>
      <c r="L24" s="50"/>
    </row>
    <row r="25" ht="16.35" spans="1:12">
      <c r="A25" s="28"/>
      <c r="B25" s="29"/>
      <c r="C25" s="29" t="s">
        <v>699</v>
      </c>
      <c r="D25" s="31">
        <v>0.0416666666666667</v>
      </c>
      <c r="E25" s="29" t="s">
        <v>699</v>
      </c>
      <c r="F25" s="31">
        <v>0.0416666666666667</v>
      </c>
      <c r="G25" s="29" t="s">
        <v>699</v>
      </c>
      <c r="H25" s="31">
        <v>0.0416666666666667</v>
      </c>
      <c r="I25" s="29" t="s">
        <v>699</v>
      </c>
      <c r="J25" s="31">
        <v>0.0416666666666667</v>
      </c>
      <c r="K25" s="29" t="s">
        <v>750</v>
      </c>
      <c r="L25" s="47">
        <v>0.0416666666666667</v>
      </c>
    </row>
    <row r="26" ht="31.2" spans="1:12">
      <c r="A26" s="24" t="s">
        <v>878</v>
      </c>
      <c r="B26" s="25"/>
      <c r="C26" s="26"/>
      <c r="D26" s="27"/>
      <c r="E26" s="26" t="s">
        <v>785</v>
      </c>
      <c r="F26" s="27">
        <v>0.0208333333333333</v>
      </c>
      <c r="G26" s="26" t="s">
        <v>785</v>
      </c>
      <c r="H26" s="27">
        <v>0.0208333333333333</v>
      </c>
      <c r="I26" s="26" t="s">
        <v>785</v>
      </c>
      <c r="J26" s="27">
        <v>0.0208333333333333</v>
      </c>
      <c r="K26" s="26" t="s">
        <v>785</v>
      </c>
      <c r="L26" s="46">
        <v>0.0208333333333333</v>
      </c>
    </row>
    <row r="27" ht="31.2" spans="1:12">
      <c r="A27" s="32"/>
      <c r="B27" s="33"/>
      <c r="C27" s="36"/>
      <c r="D27" s="37"/>
      <c r="E27" s="36" t="s">
        <v>799</v>
      </c>
      <c r="F27" s="37">
        <v>0.0104166666666667</v>
      </c>
      <c r="G27" s="36" t="s">
        <v>799</v>
      </c>
      <c r="H27" s="37">
        <v>0.0104166666666667</v>
      </c>
      <c r="I27" s="36" t="s">
        <v>799</v>
      </c>
      <c r="J27" s="37">
        <v>0.0104166666666667</v>
      </c>
      <c r="K27" s="36" t="s">
        <v>799</v>
      </c>
      <c r="L27" s="50">
        <v>0.0104166666666667</v>
      </c>
    </row>
    <row r="28" ht="31.2" spans="1:12">
      <c r="A28" s="32"/>
      <c r="B28" s="33" t="s">
        <v>1024</v>
      </c>
      <c r="C28" s="36" t="s">
        <v>391</v>
      </c>
      <c r="D28" s="37"/>
      <c r="E28" s="36" t="s">
        <v>1058</v>
      </c>
      <c r="F28" s="37">
        <v>0.03125</v>
      </c>
      <c r="G28" s="36"/>
      <c r="H28" s="37"/>
      <c r="I28" s="36" t="s">
        <v>1059</v>
      </c>
      <c r="J28" s="37">
        <v>0.03125</v>
      </c>
      <c r="K28" s="36" t="s">
        <v>1066</v>
      </c>
      <c r="L28" s="50">
        <v>0.239583333333333</v>
      </c>
    </row>
    <row r="29" ht="78.75" spans="1:12">
      <c r="A29" s="28"/>
      <c r="B29" s="29" t="s">
        <v>556</v>
      </c>
      <c r="C29" s="30"/>
      <c r="D29" s="31"/>
      <c r="E29" s="30" t="s">
        <v>1067</v>
      </c>
      <c r="F29" s="31">
        <v>0.270833333333333</v>
      </c>
      <c r="G29" s="30" t="s">
        <v>1066</v>
      </c>
      <c r="H29" s="31">
        <v>0.302083333333333</v>
      </c>
      <c r="I29" s="30" t="s">
        <v>1068</v>
      </c>
      <c r="J29" s="31">
        <v>0.0833333333333333</v>
      </c>
      <c r="K29" s="30" t="s">
        <v>992</v>
      </c>
      <c r="L29" s="47">
        <v>0.0625</v>
      </c>
    </row>
    <row r="30" ht="31.2" spans="1:12">
      <c r="A30" s="24" t="s">
        <v>884</v>
      </c>
      <c r="B30" s="25"/>
      <c r="C30" s="26" t="s">
        <v>785</v>
      </c>
      <c r="D30" s="27">
        <v>0.0208333333333333</v>
      </c>
      <c r="E30" s="26" t="s">
        <v>785</v>
      </c>
      <c r="F30" s="27">
        <v>0.0208333333333333</v>
      </c>
      <c r="G30" s="26" t="s">
        <v>785</v>
      </c>
      <c r="H30" s="27">
        <v>0.0208333333333333</v>
      </c>
      <c r="I30" s="26"/>
      <c r="J30" s="27"/>
      <c r="K30" s="26"/>
      <c r="L30" s="46"/>
    </row>
    <row r="31" spans="1:12">
      <c r="A31" s="32"/>
      <c r="B31" s="33"/>
      <c r="C31" s="36" t="s">
        <v>799</v>
      </c>
      <c r="D31" s="37">
        <v>0.0104166666666667</v>
      </c>
      <c r="E31" s="36" t="s">
        <v>799</v>
      </c>
      <c r="F31" s="37">
        <v>0.0104166666666667</v>
      </c>
      <c r="G31" s="36" t="s">
        <v>799</v>
      </c>
      <c r="H31" s="37">
        <v>0.0104166666666667</v>
      </c>
      <c r="I31" s="36"/>
      <c r="J31" s="37"/>
      <c r="K31" s="36"/>
      <c r="L31" s="50"/>
    </row>
    <row r="32" spans="1:12">
      <c r="A32" s="32"/>
      <c r="B32" s="33" t="s">
        <v>556</v>
      </c>
      <c r="C32" s="33" t="s">
        <v>1069</v>
      </c>
      <c r="D32" s="37">
        <v>0.270833333333333</v>
      </c>
      <c r="E32" s="33" t="s">
        <v>1070</v>
      </c>
      <c r="F32" s="37">
        <v>0.270833333333333</v>
      </c>
      <c r="G32" s="33" t="s">
        <v>1037</v>
      </c>
      <c r="H32" s="37">
        <v>0.302083333333333</v>
      </c>
      <c r="I32" s="33" t="s">
        <v>391</v>
      </c>
      <c r="J32" s="37"/>
      <c r="K32" s="33" t="s">
        <v>391</v>
      </c>
      <c r="L32" s="50"/>
    </row>
    <row r="33" spans="1:12">
      <c r="A33" s="32"/>
      <c r="B33" s="33"/>
      <c r="C33" s="36"/>
      <c r="D33" s="37"/>
      <c r="E33" s="36"/>
      <c r="F33" s="37"/>
      <c r="G33" s="36"/>
      <c r="H33" s="37"/>
      <c r="I33" s="36"/>
      <c r="J33" s="37"/>
      <c r="K33" s="36"/>
      <c r="L33" s="50"/>
    </row>
    <row r="34" ht="16.35" spans="1:12">
      <c r="A34" s="28"/>
      <c r="B34" s="29"/>
      <c r="C34" s="30" t="s">
        <v>1057</v>
      </c>
      <c r="D34" s="31">
        <v>0.03125</v>
      </c>
      <c r="E34" s="30" t="s">
        <v>1058</v>
      </c>
      <c r="F34" s="31">
        <v>0.03125</v>
      </c>
      <c r="G34" s="30"/>
      <c r="H34" s="31"/>
      <c r="I34" s="30"/>
      <c r="J34" s="31"/>
      <c r="K34" s="30"/>
      <c r="L34" s="47"/>
    </row>
    <row r="35" ht="31.2" spans="1:12">
      <c r="A35" s="24" t="s">
        <v>888</v>
      </c>
      <c r="B35" s="25"/>
      <c r="C35" s="26" t="s">
        <v>785</v>
      </c>
      <c r="D35" s="27">
        <v>0.0208333333333333</v>
      </c>
      <c r="E35" s="26" t="s">
        <v>785</v>
      </c>
      <c r="F35" s="27">
        <v>0.0208333333333333</v>
      </c>
      <c r="G35" s="26" t="s">
        <v>785</v>
      </c>
      <c r="H35" s="27">
        <v>0.0208333333333333</v>
      </c>
      <c r="I35" s="26" t="s">
        <v>785</v>
      </c>
      <c r="J35" s="27">
        <v>0.0208333333333333</v>
      </c>
      <c r="K35" s="26" t="s">
        <v>785</v>
      </c>
      <c r="L35" s="46">
        <v>0.0208333333333333</v>
      </c>
    </row>
    <row r="36" ht="31.2" spans="1:12">
      <c r="A36" s="32"/>
      <c r="B36" s="33" t="s">
        <v>1071</v>
      </c>
      <c r="C36" s="36" t="s">
        <v>799</v>
      </c>
      <c r="D36" s="37">
        <v>0.0104166666666667</v>
      </c>
      <c r="E36" s="36" t="s">
        <v>799</v>
      </c>
      <c r="F36" s="37">
        <v>0.0104166666666667</v>
      </c>
      <c r="G36" s="36" t="s">
        <v>799</v>
      </c>
      <c r="H36" s="37">
        <v>0.0104166666666667</v>
      </c>
      <c r="I36" s="36" t="s">
        <v>799</v>
      </c>
      <c r="J36" s="37">
        <v>0.0104166666666667</v>
      </c>
      <c r="K36" s="36" t="s">
        <v>799</v>
      </c>
      <c r="L36" s="50">
        <v>0.0104166666666667</v>
      </c>
    </row>
    <row r="37" spans="1:12">
      <c r="A37" s="32"/>
      <c r="B37" s="33"/>
      <c r="C37" s="33" t="s">
        <v>1072</v>
      </c>
      <c r="D37" s="37">
        <v>0.0625</v>
      </c>
      <c r="E37" s="33" t="s">
        <v>1073</v>
      </c>
      <c r="F37" s="37">
        <v>0.125</v>
      </c>
      <c r="G37" s="33" t="s">
        <v>1073</v>
      </c>
      <c r="H37" s="37">
        <v>0.09375</v>
      </c>
      <c r="I37" s="33" t="s">
        <v>1074</v>
      </c>
      <c r="J37" s="37">
        <v>0.125</v>
      </c>
      <c r="K37" s="33" t="s">
        <v>1075</v>
      </c>
      <c r="L37" s="50">
        <v>0.125</v>
      </c>
    </row>
    <row r="38" spans="1:12">
      <c r="A38" s="32"/>
      <c r="B38" s="33"/>
      <c r="C38" s="33" t="s">
        <v>1076</v>
      </c>
      <c r="D38" s="37">
        <v>0.0833333333333333</v>
      </c>
      <c r="E38" s="33" t="s">
        <v>1077</v>
      </c>
      <c r="F38" s="37">
        <v>0.104166666666667</v>
      </c>
      <c r="G38" s="33" t="s">
        <v>1077</v>
      </c>
      <c r="H38" s="37">
        <v>0.208333333333333</v>
      </c>
      <c r="I38" s="33" t="s">
        <v>1077</v>
      </c>
      <c r="J38" s="37">
        <v>0.145833333333333</v>
      </c>
      <c r="K38" s="33" t="s">
        <v>1077</v>
      </c>
      <c r="L38" s="50">
        <v>0.114583333333333</v>
      </c>
    </row>
    <row r="39" ht="31.2" spans="1:12">
      <c r="A39" s="32"/>
      <c r="B39" s="33"/>
      <c r="C39" s="36" t="s">
        <v>1057</v>
      </c>
      <c r="D39" s="37">
        <v>0.03125</v>
      </c>
      <c r="E39" s="36" t="s">
        <v>1058</v>
      </c>
      <c r="F39" s="37">
        <v>0.03125</v>
      </c>
      <c r="G39" s="36"/>
      <c r="H39" s="37"/>
      <c r="I39" s="36" t="s">
        <v>1059</v>
      </c>
      <c r="J39" s="37">
        <v>0.03125</v>
      </c>
      <c r="K39" s="36" t="s">
        <v>867</v>
      </c>
      <c r="L39" s="50">
        <v>0.0208333333333333</v>
      </c>
    </row>
    <row r="40" ht="31.95" spans="1:12">
      <c r="A40" s="28"/>
      <c r="B40" s="29"/>
      <c r="C40" s="30" t="s">
        <v>1078</v>
      </c>
      <c r="D40" s="58">
        <v>0.125</v>
      </c>
      <c r="E40" s="30" t="s">
        <v>1078</v>
      </c>
      <c r="F40" s="58">
        <v>0.0416666666666667</v>
      </c>
      <c r="G40" s="30"/>
      <c r="H40" s="31"/>
      <c r="I40" s="30"/>
      <c r="J40" s="31"/>
      <c r="K40" s="29" t="s">
        <v>750</v>
      </c>
      <c r="L40" s="47">
        <v>0.0416666666666667</v>
      </c>
    </row>
    <row r="41" ht="31.2" spans="1:12">
      <c r="A41" s="24" t="s">
        <v>819</v>
      </c>
      <c r="B41" s="25"/>
      <c r="C41" s="26" t="s">
        <v>785</v>
      </c>
      <c r="D41" s="27">
        <v>0.0208333333333333</v>
      </c>
      <c r="E41" s="26" t="s">
        <v>785</v>
      </c>
      <c r="F41" s="27">
        <v>0.0208333333333333</v>
      </c>
      <c r="G41" s="26" t="s">
        <v>785</v>
      </c>
      <c r="H41" s="27">
        <v>0.0208333333333333</v>
      </c>
      <c r="I41" s="26" t="s">
        <v>785</v>
      </c>
      <c r="J41" s="27">
        <v>0.0208333333333333</v>
      </c>
      <c r="K41" s="26" t="s">
        <v>785</v>
      </c>
      <c r="L41" s="46">
        <v>0.0208333333333333</v>
      </c>
    </row>
    <row r="42" ht="31.2" spans="1:12">
      <c r="A42" s="32"/>
      <c r="B42" s="33" t="s">
        <v>1079</v>
      </c>
      <c r="C42" s="36" t="s">
        <v>799</v>
      </c>
      <c r="D42" s="37">
        <v>0.0104166666666667</v>
      </c>
      <c r="E42" s="36" t="s">
        <v>799</v>
      </c>
      <c r="F42" s="37">
        <v>0.0104166666666667</v>
      </c>
      <c r="G42" s="36" t="s">
        <v>799</v>
      </c>
      <c r="H42" s="37">
        <v>0.0104166666666667</v>
      </c>
      <c r="I42" s="36" t="s">
        <v>799</v>
      </c>
      <c r="J42" s="37">
        <v>0.0104166666666667</v>
      </c>
      <c r="K42" s="36" t="s">
        <v>799</v>
      </c>
      <c r="L42" s="50">
        <v>0.0104166666666667</v>
      </c>
    </row>
    <row r="43" ht="62.4" spans="1:12">
      <c r="A43" s="32"/>
      <c r="B43" s="33"/>
      <c r="C43" s="36" t="s">
        <v>1080</v>
      </c>
      <c r="D43" s="37">
        <v>0.270833333333333</v>
      </c>
      <c r="E43" s="36" t="s">
        <v>1081</v>
      </c>
      <c r="F43" s="37">
        <v>0.270833333333333</v>
      </c>
      <c r="G43" s="33" t="s">
        <v>1082</v>
      </c>
      <c r="H43" s="37">
        <v>0.302083333333333</v>
      </c>
      <c r="I43" s="36" t="s">
        <v>1083</v>
      </c>
      <c r="J43" s="37">
        <v>0.270833333333333</v>
      </c>
      <c r="K43" s="36" t="s">
        <v>1001</v>
      </c>
      <c r="L43" s="50">
        <v>0.0625</v>
      </c>
    </row>
    <row r="44" ht="31.95" spans="1:12">
      <c r="A44" s="28"/>
      <c r="B44" s="29"/>
      <c r="C44" s="30" t="s">
        <v>1057</v>
      </c>
      <c r="D44" s="31">
        <v>0.03125</v>
      </c>
      <c r="E44" s="30" t="s">
        <v>1058</v>
      </c>
      <c r="F44" s="31">
        <v>0.03125</v>
      </c>
      <c r="G44" s="30"/>
      <c r="H44" s="31"/>
      <c r="I44" s="30" t="s">
        <v>1059</v>
      </c>
      <c r="J44" s="31">
        <v>0.03125</v>
      </c>
      <c r="K44" s="30" t="s">
        <v>1083</v>
      </c>
      <c r="L44" s="47">
        <v>0.239583333333333</v>
      </c>
    </row>
    <row r="45" ht="31.2" spans="1:12">
      <c r="A45" s="24" t="s">
        <v>1045</v>
      </c>
      <c r="B45" s="25"/>
      <c r="C45" s="25" t="s">
        <v>1084</v>
      </c>
      <c r="D45" s="27">
        <v>0.0416666666666667</v>
      </c>
      <c r="E45" s="25" t="s">
        <v>1084</v>
      </c>
      <c r="F45" s="27">
        <v>0.0833333333333333</v>
      </c>
      <c r="G45" s="25" t="s">
        <v>1047</v>
      </c>
      <c r="H45" s="27">
        <v>0.291666666666667</v>
      </c>
      <c r="I45" s="25" t="s">
        <v>1047</v>
      </c>
      <c r="J45" s="27">
        <v>0.291666666666667</v>
      </c>
      <c r="K45" s="26" t="s">
        <v>1001</v>
      </c>
      <c r="L45" s="46">
        <v>0.0625</v>
      </c>
    </row>
    <row r="46" ht="31.2" spans="1:12">
      <c r="A46" s="32"/>
      <c r="B46" s="33" t="s">
        <v>1079</v>
      </c>
      <c r="C46" s="33" t="s">
        <v>1085</v>
      </c>
      <c r="D46" s="37">
        <v>0.0416666666666667</v>
      </c>
      <c r="E46" s="36" t="s">
        <v>785</v>
      </c>
      <c r="F46" s="37">
        <v>0.0208333333333333</v>
      </c>
      <c r="G46" s="36" t="s">
        <v>785</v>
      </c>
      <c r="H46" s="37">
        <v>0.0208333333333333</v>
      </c>
      <c r="I46" s="36" t="s">
        <v>785</v>
      </c>
      <c r="J46" s="37">
        <v>0.0208333333333333</v>
      </c>
      <c r="K46" s="36" t="s">
        <v>785</v>
      </c>
      <c r="L46" s="50">
        <v>0.0208333333333333</v>
      </c>
    </row>
    <row r="47" ht="31.2" spans="1:12">
      <c r="A47" s="32"/>
      <c r="B47" s="33" t="s">
        <v>1086</v>
      </c>
      <c r="C47" s="36" t="s">
        <v>785</v>
      </c>
      <c r="D47" s="37">
        <v>0.0208333333333333</v>
      </c>
      <c r="E47" s="36" t="s">
        <v>785</v>
      </c>
      <c r="F47" s="37">
        <v>0.0208333333333333</v>
      </c>
      <c r="G47" s="36" t="s">
        <v>785</v>
      </c>
      <c r="H47" s="37">
        <v>0.0208333333333333</v>
      </c>
      <c r="I47" s="36" t="s">
        <v>785</v>
      </c>
      <c r="J47" s="37">
        <v>0.0208333333333333</v>
      </c>
      <c r="K47" s="36" t="s">
        <v>785</v>
      </c>
      <c r="L47" s="50">
        <v>0.0208333333333333</v>
      </c>
    </row>
    <row r="48" ht="31.2" spans="1:12">
      <c r="A48" s="32"/>
      <c r="B48" s="33"/>
      <c r="C48" s="36" t="s">
        <v>799</v>
      </c>
      <c r="D48" s="37">
        <v>0.0104166666666667</v>
      </c>
      <c r="E48" s="36" t="s">
        <v>799</v>
      </c>
      <c r="F48" s="37">
        <v>0.0104166666666667</v>
      </c>
      <c r="G48" s="36" t="s">
        <v>799</v>
      </c>
      <c r="H48" s="37">
        <v>0.0104166666666667</v>
      </c>
      <c r="I48" s="36" t="s">
        <v>799</v>
      </c>
      <c r="J48" s="37">
        <v>0.0104166666666667</v>
      </c>
      <c r="K48" s="36" t="s">
        <v>799</v>
      </c>
      <c r="L48" s="50">
        <v>0.0104166666666667</v>
      </c>
    </row>
    <row r="49" spans="1:12">
      <c r="A49" s="32"/>
      <c r="B49" s="33"/>
      <c r="C49" s="33" t="s">
        <v>1087</v>
      </c>
      <c r="D49" s="37">
        <v>0.0208333333333333</v>
      </c>
      <c r="E49" s="33" t="s">
        <v>1088</v>
      </c>
      <c r="F49" s="37">
        <v>0.125</v>
      </c>
      <c r="G49" s="33" t="s">
        <v>1089</v>
      </c>
      <c r="H49" s="37">
        <v>0.302083333333333</v>
      </c>
      <c r="I49" s="33" t="s">
        <v>1090</v>
      </c>
      <c r="J49" s="37">
        <v>0.125</v>
      </c>
      <c r="K49" s="33" t="s">
        <v>750</v>
      </c>
      <c r="L49" s="50">
        <v>0.0416666666666667</v>
      </c>
    </row>
    <row r="50" spans="1:12">
      <c r="A50" s="32"/>
      <c r="B50" s="33"/>
      <c r="C50" s="33" t="s">
        <v>1091</v>
      </c>
      <c r="D50" s="37">
        <v>0.0416666666666667</v>
      </c>
      <c r="E50" s="33"/>
      <c r="F50" s="33"/>
      <c r="G50" s="33"/>
      <c r="H50" s="33"/>
      <c r="I50" s="33"/>
      <c r="J50" s="33"/>
      <c r="K50" s="33" t="s">
        <v>867</v>
      </c>
      <c r="L50" s="50">
        <v>0.0208333333333333</v>
      </c>
    </row>
    <row r="51" ht="62.4" spans="1:12">
      <c r="A51" s="32"/>
      <c r="B51" s="33"/>
      <c r="C51" s="36" t="s">
        <v>1092</v>
      </c>
      <c r="D51" s="37">
        <v>0.125</v>
      </c>
      <c r="E51" s="36" t="s">
        <v>1081</v>
      </c>
      <c r="F51" s="37">
        <v>0.145833333333333</v>
      </c>
      <c r="G51" s="33"/>
      <c r="H51" s="33"/>
      <c r="I51" s="36" t="s">
        <v>1083</v>
      </c>
      <c r="J51" s="37">
        <v>0.145833333333333</v>
      </c>
      <c r="K51" s="36" t="s">
        <v>1083</v>
      </c>
      <c r="L51" s="50">
        <v>0.239583333333333</v>
      </c>
    </row>
    <row r="52" ht="31.95" spans="1:12">
      <c r="A52" s="28"/>
      <c r="B52" s="29"/>
      <c r="C52" s="30" t="s">
        <v>1057</v>
      </c>
      <c r="D52" s="31">
        <v>0.03125</v>
      </c>
      <c r="E52" s="30" t="s">
        <v>1058</v>
      </c>
      <c r="F52" s="31">
        <v>0.03125</v>
      </c>
      <c r="G52" s="30"/>
      <c r="H52" s="31"/>
      <c r="I52" s="30" t="s">
        <v>1059</v>
      </c>
      <c r="J52" s="31">
        <v>0.03125</v>
      </c>
      <c r="K52" s="29"/>
      <c r="L52" s="54"/>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47"/>
  <sheetViews>
    <sheetView topLeftCell="A16" workbookViewId="0">
      <selection activeCell="AD1" sqref="AD1:AG11"/>
    </sheetView>
  </sheetViews>
  <sheetFormatPr defaultColWidth="8.75" defaultRowHeight="15.6"/>
  <cols>
    <col min="2" max="2" width="44.25" customWidth="1"/>
    <col min="3" max="3" width="30" customWidth="1"/>
    <col min="4" max="4" width="12.75" customWidth="1"/>
    <col min="7" max="7" width="13.25" customWidth="1"/>
    <col min="8" max="8" width="12" customWidth="1"/>
    <col min="25" max="25" width="13.75" customWidth="1"/>
  </cols>
  <sheetData>
    <row r="1" spans="2:31">
      <c r="B1" t="s">
        <v>57</v>
      </c>
      <c r="C1" t="s">
        <v>58</v>
      </c>
      <c r="D1" t="s">
        <v>59</v>
      </c>
      <c r="E1" t="s">
        <v>60</v>
      </c>
      <c r="F1" t="s">
        <v>61</v>
      </c>
      <c r="G1" t="s">
        <v>62</v>
      </c>
      <c r="J1" t="s">
        <v>63</v>
      </c>
      <c r="K1" t="s">
        <v>64</v>
      </c>
      <c r="O1" t="s">
        <v>63</v>
      </c>
      <c r="P1" t="s">
        <v>65</v>
      </c>
      <c r="T1" t="s">
        <v>63</v>
      </c>
      <c r="U1" t="s">
        <v>66</v>
      </c>
      <c r="Y1" t="s">
        <v>63</v>
      </c>
      <c r="Z1" t="s">
        <v>67</v>
      </c>
      <c r="AD1" t="s">
        <v>63</v>
      </c>
      <c r="AE1" t="s">
        <v>68</v>
      </c>
    </row>
    <row r="2" spans="1:33">
      <c r="A2" t="s">
        <v>69</v>
      </c>
      <c r="B2" t="s">
        <v>70</v>
      </c>
      <c r="C2" t="s">
        <v>71</v>
      </c>
      <c r="D2" t="s">
        <v>72</v>
      </c>
      <c r="E2">
        <v>8</v>
      </c>
      <c r="F2">
        <v>2</v>
      </c>
      <c r="G2">
        <v>3.2</v>
      </c>
      <c r="H2">
        <f>0.2*60</f>
        <v>12</v>
      </c>
      <c r="J2" t="s">
        <v>73</v>
      </c>
      <c r="K2" t="s">
        <v>74</v>
      </c>
      <c r="L2" t="s">
        <v>75</v>
      </c>
      <c r="M2" t="s">
        <v>76</v>
      </c>
      <c r="O2" t="s">
        <v>73</v>
      </c>
      <c r="P2" t="s">
        <v>74</v>
      </c>
      <c r="Q2" t="s">
        <v>75</v>
      </c>
      <c r="R2" t="s">
        <v>76</v>
      </c>
      <c r="T2" t="s">
        <v>73</v>
      </c>
      <c r="U2" t="s">
        <v>74</v>
      </c>
      <c r="V2" t="s">
        <v>75</v>
      </c>
      <c r="W2" t="s">
        <v>76</v>
      </c>
      <c r="Y2" t="s">
        <v>73</v>
      </c>
      <c r="Z2" t="s">
        <v>74</v>
      </c>
      <c r="AA2" t="s">
        <v>75</v>
      </c>
      <c r="AB2" t="s">
        <v>76</v>
      </c>
      <c r="AD2" t="s">
        <v>73</v>
      </c>
      <c r="AE2" t="s">
        <v>74</v>
      </c>
      <c r="AF2" t="s">
        <v>75</v>
      </c>
      <c r="AG2" t="s">
        <v>76</v>
      </c>
    </row>
    <row r="3" spans="2:33">
      <c r="B3" s="207" t="s">
        <v>77</v>
      </c>
      <c r="C3" t="s">
        <v>78</v>
      </c>
      <c r="D3" t="s">
        <v>79</v>
      </c>
      <c r="E3">
        <v>8</v>
      </c>
      <c r="F3">
        <v>2</v>
      </c>
      <c r="G3">
        <v>3.2</v>
      </c>
      <c r="J3" t="s">
        <v>80</v>
      </c>
      <c r="K3">
        <v>1</v>
      </c>
      <c r="L3">
        <v>1</v>
      </c>
      <c r="M3">
        <v>1</v>
      </c>
      <c r="O3" t="s">
        <v>80</v>
      </c>
      <c r="P3">
        <v>2</v>
      </c>
      <c r="Q3">
        <v>1</v>
      </c>
      <c r="R3">
        <v>2</v>
      </c>
      <c r="T3" t="s">
        <v>80</v>
      </c>
      <c r="U3">
        <v>1</v>
      </c>
      <c r="V3">
        <v>1</v>
      </c>
      <c r="W3">
        <v>1</v>
      </c>
      <c r="Y3" t="s">
        <v>80</v>
      </c>
      <c r="Z3">
        <v>1</v>
      </c>
      <c r="AA3">
        <v>1</v>
      </c>
      <c r="AB3">
        <v>1</v>
      </c>
      <c r="AD3" t="s">
        <v>80</v>
      </c>
      <c r="AE3">
        <v>4</v>
      </c>
      <c r="AF3">
        <v>1</v>
      </c>
      <c r="AG3">
        <f>AE3*AF3</f>
        <v>4</v>
      </c>
    </row>
    <row r="4" spans="2:33">
      <c r="B4" s="208" t="s">
        <v>81</v>
      </c>
      <c r="J4" t="s">
        <v>82</v>
      </c>
      <c r="K4">
        <v>1</v>
      </c>
      <c r="L4">
        <v>2</v>
      </c>
      <c r="M4">
        <v>2</v>
      </c>
      <c r="O4" t="s">
        <v>82</v>
      </c>
      <c r="P4">
        <v>10</v>
      </c>
      <c r="Q4">
        <v>2</v>
      </c>
      <c r="R4">
        <v>20</v>
      </c>
      <c r="T4" t="s">
        <v>82</v>
      </c>
      <c r="U4">
        <v>0</v>
      </c>
      <c r="V4">
        <v>2</v>
      </c>
      <c r="W4">
        <v>0</v>
      </c>
      <c r="Y4" t="s">
        <v>82</v>
      </c>
      <c r="Z4">
        <v>1</v>
      </c>
      <c r="AA4">
        <v>2</v>
      </c>
      <c r="AB4">
        <v>2</v>
      </c>
      <c r="AD4" t="s">
        <v>82</v>
      </c>
      <c r="AE4">
        <v>3</v>
      </c>
      <c r="AF4">
        <v>2</v>
      </c>
      <c r="AG4">
        <f t="shared" ref="AG4:AG5" si="0">AE4*AF4</f>
        <v>6</v>
      </c>
    </row>
    <row r="5" spans="2:33">
      <c r="B5" s="208" t="s">
        <v>83</v>
      </c>
      <c r="J5" t="s">
        <v>84</v>
      </c>
      <c r="K5">
        <v>6</v>
      </c>
      <c r="L5">
        <v>3</v>
      </c>
      <c r="M5">
        <v>18</v>
      </c>
      <c r="O5" t="s">
        <v>84</v>
      </c>
      <c r="P5">
        <v>4</v>
      </c>
      <c r="Q5">
        <v>3</v>
      </c>
      <c r="R5">
        <v>12</v>
      </c>
      <c r="T5" t="s">
        <v>84</v>
      </c>
      <c r="U5">
        <v>2</v>
      </c>
      <c r="V5">
        <v>3</v>
      </c>
      <c r="W5">
        <v>6</v>
      </c>
      <c r="Y5" t="s">
        <v>84</v>
      </c>
      <c r="Z5">
        <v>2</v>
      </c>
      <c r="AA5">
        <v>3</v>
      </c>
      <c r="AB5">
        <v>6</v>
      </c>
      <c r="AD5" t="s">
        <v>84</v>
      </c>
      <c r="AE5">
        <v>1</v>
      </c>
      <c r="AF5">
        <v>3</v>
      </c>
      <c r="AG5">
        <f t="shared" si="0"/>
        <v>3</v>
      </c>
    </row>
    <row r="6" spans="2:33">
      <c r="B6" t="s">
        <v>85</v>
      </c>
      <c r="C6" t="s">
        <v>86</v>
      </c>
      <c r="D6" t="s">
        <v>72</v>
      </c>
      <c r="E6">
        <v>8</v>
      </c>
      <c r="F6">
        <f>E6*20/100</f>
        <v>1.6</v>
      </c>
      <c r="G6">
        <f>E6*32/100</f>
        <v>2.56</v>
      </c>
      <c r="L6" t="s">
        <v>87</v>
      </c>
      <c r="M6">
        <v>21</v>
      </c>
      <c r="Q6" t="s">
        <v>87</v>
      </c>
      <c r="R6">
        <v>34</v>
      </c>
      <c r="V6" t="s">
        <v>87</v>
      </c>
      <c r="W6">
        <v>7</v>
      </c>
      <c r="AA6" t="s">
        <v>87</v>
      </c>
      <c r="AB6">
        <v>9</v>
      </c>
      <c r="AF6" t="s">
        <v>87</v>
      </c>
      <c r="AG6">
        <v>13</v>
      </c>
    </row>
    <row r="7" spans="2:33">
      <c r="B7" t="s">
        <v>88</v>
      </c>
      <c r="C7" t="s">
        <v>89</v>
      </c>
      <c r="D7" t="s">
        <v>72</v>
      </c>
      <c r="E7">
        <v>12</v>
      </c>
      <c r="F7">
        <v>2.4</v>
      </c>
      <c r="G7">
        <v>3.84</v>
      </c>
      <c r="H7">
        <f>0.84*60</f>
        <v>50.4</v>
      </c>
      <c r="L7" t="s">
        <v>90</v>
      </c>
      <c r="M7">
        <v>2</v>
      </c>
      <c r="Q7" t="s">
        <v>90</v>
      </c>
      <c r="R7">
        <v>2</v>
      </c>
      <c r="V7" t="s">
        <v>90</v>
      </c>
      <c r="W7">
        <v>2</v>
      </c>
      <c r="AA7" t="s">
        <v>90</v>
      </c>
      <c r="AB7">
        <v>2</v>
      </c>
      <c r="AG7">
        <v>2</v>
      </c>
    </row>
    <row r="8" spans="2:33">
      <c r="B8" t="s">
        <v>91</v>
      </c>
      <c r="C8" t="s">
        <v>92</v>
      </c>
      <c r="D8" t="s">
        <v>79</v>
      </c>
      <c r="E8">
        <v>16</v>
      </c>
      <c r="F8">
        <v>3.4</v>
      </c>
      <c r="G8">
        <v>4.84</v>
      </c>
      <c r="H8">
        <f>E8*48/100</f>
        <v>7.68</v>
      </c>
      <c r="J8" t="s">
        <v>93</v>
      </c>
      <c r="M8">
        <v>42</v>
      </c>
      <c r="O8" t="s">
        <v>93</v>
      </c>
      <c r="R8">
        <v>68</v>
      </c>
      <c r="T8" t="s">
        <v>93</v>
      </c>
      <c r="W8">
        <f>W6*W7</f>
        <v>14</v>
      </c>
      <c r="Y8" t="s">
        <v>93</v>
      </c>
      <c r="AB8">
        <f>AB6*AB7</f>
        <v>18</v>
      </c>
      <c r="AD8" t="s">
        <v>93</v>
      </c>
      <c r="AG8">
        <f>AG6*AG7</f>
        <v>26</v>
      </c>
    </row>
    <row r="9" spans="10:33">
      <c r="J9" t="s">
        <v>94</v>
      </c>
      <c r="L9">
        <v>20</v>
      </c>
      <c r="M9">
        <v>8.4</v>
      </c>
      <c r="O9" t="s">
        <v>94</v>
      </c>
      <c r="Q9">
        <v>20</v>
      </c>
      <c r="R9">
        <v>13.6</v>
      </c>
      <c r="T9" t="s">
        <v>94</v>
      </c>
      <c r="V9">
        <v>20</v>
      </c>
      <c r="W9">
        <f>W8*V9/100</f>
        <v>2.8</v>
      </c>
      <c r="Y9" t="s">
        <v>94</v>
      </c>
      <c r="AA9">
        <v>20</v>
      </c>
      <c r="AB9">
        <f>AB8*AA9/100</f>
        <v>3.6</v>
      </c>
      <c r="AD9" t="s">
        <v>94</v>
      </c>
      <c r="AF9">
        <v>20</v>
      </c>
      <c r="AG9">
        <f>AG8*AF9/100</f>
        <v>5.2</v>
      </c>
    </row>
    <row r="10" spans="10:33">
      <c r="J10" t="s">
        <v>95</v>
      </c>
      <c r="L10">
        <v>32</v>
      </c>
      <c r="M10">
        <v>13.44</v>
      </c>
      <c r="O10" t="s">
        <v>95</v>
      </c>
      <c r="Q10">
        <v>32</v>
      </c>
      <c r="R10">
        <v>21.76</v>
      </c>
      <c r="T10" t="s">
        <v>95</v>
      </c>
      <c r="V10">
        <v>32</v>
      </c>
      <c r="W10">
        <f>W8*V10/100</f>
        <v>4.48</v>
      </c>
      <c r="Y10" t="s">
        <v>95</v>
      </c>
      <c r="AA10">
        <v>32</v>
      </c>
      <c r="AB10">
        <f>AB8*AA10/100</f>
        <v>5.76</v>
      </c>
      <c r="AD10" t="s">
        <v>95</v>
      </c>
      <c r="AF10">
        <v>32</v>
      </c>
      <c r="AG10">
        <f>AG8*AF10/100</f>
        <v>8.32</v>
      </c>
    </row>
    <row r="11" spans="2:33">
      <c r="B11" t="s">
        <v>96</v>
      </c>
      <c r="C11" t="s">
        <v>97</v>
      </c>
      <c r="D11" t="s">
        <v>98</v>
      </c>
      <c r="J11" t="s">
        <v>99</v>
      </c>
      <c r="L11">
        <v>48</v>
      </c>
      <c r="M11">
        <v>20.16</v>
      </c>
      <c r="O11" t="s">
        <v>99</v>
      </c>
      <c r="Q11">
        <v>48</v>
      </c>
      <c r="R11">
        <v>32.64</v>
      </c>
      <c r="T11" t="s">
        <v>99</v>
      </c>
      <c r="V11">
        <v>48</v>
      </c>
      <c r="W11">
        <f>W8*V11/100</f>
        <v>6.72</v>
      </c>
      <c r="Y11" t="s">
        <v>99</v>
      </c>
      <c r="AA11">
        <v>48</v>
      </c>
      <c r="AB11">
        <f>AB8*AA11/100</f>
        <v>8.64</v>
      </c>
      <c r="AD11" t="s">
        <v>99</v>
      </c>
      <c r="AF11">
        <v>48</v>
      </c>
      <c r="AG11">
        <f>AG8*AF11/100</f>
        <v>12.48</v>
      </c>
    </row>
    <row r="12" spans="2:3">
      <c r="B12" t="s">
        <v>100</v>
      </c>
      <c r="C12" t="s">
        <v>101</v>
      </c>
    </row>
    <row r="13" spans="2:25">
      <c r="B13" t="s">
        <v>102</v>
      </c>
      <c r="T13" t="s">
        <v>63</v>
      </c>
      <c r="U13" t="s">
        <v>103</v>
      </c>
      <c r="Y13" t="s">
        <v>104</v>
      </c>
    </row>
    <row r="14" spans="20:23">
      <c r="T14" t="s">
        <v>73</v>
      </c>
      <c r="U14" t="s">
        <v>74</v>
      </c>
      <c r="V14" t="s">
        <v>75</v>
      </c>
      <c r="W14" t="s">
        <v>76</v>
      </c>
    </row>
    <row r="15" spans="2:23">
      <c r="B15" t="s">
        <v>105</v>
      </c>
      <c r="T15" t="s">
        <v>80</v>
      </c>
      <c r="U15">
        <v>1</v>
      </c>
      <c r="V15">
        <v>1</v>
      </c>
      <c r="W15">
        <f t="shared" ref="W15:W16" si="1">U15*V15</f>
        <v>1</v>
      </c>
    </row>
    <row r="16" spans="2:23">
      <c r="B16" t="s">
        <v>106</v>
      </c>
      <c r="T16" t="s">
        <v>82</v>
      </c>
      <c r="U16">
        <v>4</v>
      </c>
      <c r="V16">
        <v>2</v>
      </c>
      <c r="W16">
        <f t="shared" si="1"/>
        <v>8</v>
      </c>
    </row>
    <row r="17" ht="54" customHeight="1" spans="2:26">
      <c r="B17" t="s">
        <v>107</v>
      </c>
      <c r="T17" t="s">
        <v>84</v>
      </c>
      <c r="U17">
        <v>0</v>
      </c>
      <c r="V17">
        <v>3</v>
      </c>
      <c r="W17">
        <v>9</v>
      </c>
      <c r="Y17" s="140" t="s">
        <v>108</v>
      </c>
      <c r="Z17" s="140"/>
    </row>
    <row r="18" spans="2:26">
      <c r="B18" t="s">
        <v>109</v>
      </c>
      <c r="T18" t="s">
        <v>93</v>
      </c>
      <c r="V18" t="s">
        <v>87</v>
      </c>
      <c r="W18">
        <f>W17*2</f>
        <v>18</v>
      </c>
      <c r="Y18" s="140" t="s">
        <v>110</v>
      </c>
      <c r="Z18" s="140" t="s">
        <v>111</v>
      </c>
    </row>
    <row r="19" spans="20:26">
      <c r="T19" t="s">
        <v>94</v>
      </c>
      <c r="W19">
        <f>W18*20/100</f>
        <v>3.6</v>
      </c>
      <c r="Y19" s="140" t="s">
        <v>112</v>
      </c>
      <c r="Z19" s="140" t="s">
        <v>113</v>
      </c>
    </row>
    <row r="20" spans="2:26">
      <c r="B20" t="s">
        <v>114</v>
      </c>
      <c r="C20" t="s">
        <v>115</v>
      </c>
      <c r="T20" t="s">
        <v>95</v>
      </c>
      <c r="W20">
        <f>W18*32/100</f>
        <v>5.76</v>
      </c>
      <c r="Y20" s="140" t="s">
        <v>116</v>
      </c>
      <c r="Z20" s="140" t="s">
        <v>113</v>
      </c>
    </row>
    <row r="21" ht="31.2" spans="3:26">
      <c r="C21" t="s">
        <v>117</v>
      </c>
      <c r="T21" t="s">
        <v>99</v>
      </c>
      <c r="V21">
        <v>20</v>
      </c>
      <c r="W21">
        <f>W18*48</f>
        <v>864</v>
      </c>
      <c r="Y21" s="140" t="s">
        <v>118</v>
      </c>
      <c r="Z21" s="140" t="s">
        <v>113</v>
      </c>
    </row>
    <row r="22" ht="31.2" spans="4:26">
      <c r="D22" t="s">
        <v>119</v>
      </c>
      <c r="E22" t="s">
        <v>120</v>
      </c>
      <c r="F22" t="s">
        <v>61</v>
      </c>
      <c r="G22" t="s">
        <v>62</v>
      </c>
      <c r="H22" t="s">
        <v>121</v>
      </c>
      <c r="T22" t="s">
        <v>95</v>
      </c>
      <c r="V22">
        <v>32</v>
      </c>
      <c r="W22">
        <f>W20*V22/100</f>
        <v>1.8432</v>
      </c>
      <c r="Y22" s="140" t="s">
        <v>122</v>
      </c>
      <c r="Z22" s="140" t="s">
        <v>113</v>
      </c>
    </row>
    <row r="23" ht="31.2" spans="2:26">
      <c r="B23" t="s">
        <v>123</v>
      </c>
      <c r="C23" t="s">
        <v>124</v>
      </c>
      <c r="D23" t="s">
        <v>125</v>
      </c>
      <c r="E23">
        <v>8</v>
      </c>
      <c r="F23">
        <f>E23*20/100</f>
        <v>1.6</v>
      </c>
      <c r="G23">
        <f>E23*32/100</f>
        <v>2.56</v>
      </c>
      <c r="H23">
        <f>E23*48/100</f>
        <v>3.84</v>
      </c>
      <c r="T23" t="s">
        <v>99</v>
      </c>
      <c r="V23">
        <v>48</v>
      </c>
      <c r="W23">
        <f>W20*V23/100</f>
        <v>2.7648</v>
      </c>
      <c r="Y23" s="140" t="s">
        <v>126</v>
      </c>
      <c r="Z23" s="140" t="s">
        <v>127</v>
      </c>
    </row>
    <row r="24" ht="31.2" spans="2:26">
      <c r="B24" t="s">
        <v>128</v>
      </c>
      <c r="C24" t="s">
        <v>86</v>
      </c>
      <c r="D24" t="s">
        <v>125</v>
      </c>
      <c r="E24">
        <v>8</v>
      </c>
      <c r="F24">
        <f>E24*20/100</f>
        <v>1.6</v>
      </c>
      <c r="G24">
        <f>E24*32/100</f>
        <v>2.56</v>
      </c>
      <c r="H24">
        <f>E24*48/100</f>
        <v>3.84</v>
      </c>
      <c r="Y24" s="140" t="s">
        <v>129</v>
      </c>
      <c r="Z24" s="140" t="s">
        <v>127</v>
      </c>
    </row>
    <row r="25" ht="78" customHeight="1" spans="2:26">
      <c r="B25" t="s">
        <v>130</v>
      </c>
      <c r="C25" t="s">
        <v>131</v>
      </c>
      <c r="D25" t="s">
        <v>125</v>
      </c>
      <c r="E25">
        <v>18</v>
      </c>
      <c r="F25">
        <f>E25*20/100</f>
        <v>3.6</v>
      </c>
      <c r="G25">
        <f>E25*32/100</f>
        <v>5.76</v>
      </c>
      <c r="H25">
        <f>E25*48/100</f>
        <v>8.64</v>
      </c>
      <c r="Y25" s="140" t="s">
        <v>132</v>
      </c>
      <c r="Z25" s="140" t="s">
        <v>133</v>
      </c>
    </row>
    <row r="26" ht="31.2" spans="2:26">
      <c r="B26" t="s">
        <v>134</v>
      </c>
      <c r="C26" t="s">
        <v>135</v>
      </c>
      <c r="D26" t="s">
        <v>125</v>
      </c>
      <c r="E26">
        <v>10</v>
      </c>
      <c r="F26">
        <f>E26*20/100</f>
        <v>2</v>
      </c>
      <c r="G26">
        <f>E26*32/100</f>
        <v>3.2</v>
      </c>
      <c r="H26">
        <f>E26*48/100</f>
        <v>4.8</v>
      </c>
      <c r="Y26" s="140" t="s">
        <v>136</v>
      </c>
      <c r="Z26" s="140" t="s">
        <v>127</v>
      </c>
    </row>
    <row r="27" ht="31.2" spans="25:26">
      <c r="Y27" s="140" t="s">
        <v>137</v>
      </c>
      <c r="Z27" s="140" t="s">
        <v>133</v>
      </c>
    </row>
    <row r="28" ht="31.2" spans="25:26">
      <c r="Y28" s="140" t="s">
        <v>138</v>
      </c>
      <c r="Z28" s="140" t="s">
        <v>133</v>
      </c>
    </row>
    <row r="29" spans="25:26">
      <c r="Y29" s="140" t="s">
        <v>139</v>
      </c>
      <c r="Z29" s="140">
        <v>4</v>
      </c>
    </row>
    <row r="30" spans="25:26">
      <c r="Y30" s="140" t="s">
        <v>140</v>
      </c>
      <c r="Z30" s="140">
        <v>3</v>
      </c>
    </row>
    <row r="31" spans="25:26">
      <c r="Y31" s="140" t="s">
        <v>141</v>
      </c>
      <c r="Z31" s="140">
        <v>3</v>
      </c>
    </row>
    <row r="37" ht="31.2" spans="25:28">
      <c r="Y37" s="140" t="s">
        <v>142</v>
      </c>
      <c r="Z37" s="140" t="s">
        <v>143</v>
      </c>
      <c r="AA37" s="140"/>
      <c r="AB37" s="140"/>
    </row>
    <row r="38" ht="31.2" spans="25:28">
      <c r="Y38" s="140" t="s">
        <v>144</v>
      </c>
      <c r="Z38" s="140" t="s">
        <v>145</v>
      </c>
      <c r="AA38" s="140" t="s">
        <v>146</v>
      </c>
      <c r="AB38" s="140" t="s">
        <v>147</v>
      </c>
    </row>
    <row r="39" spans="25:28">
      <c r="Y39" s="140" t="s">
        <v>113</v>
      </c>
      <c r="Z39" s="140">
        <v>4</v>
      </c>
      <c r="AA39" s="140">
        <v>1</v>
      </c>
      <c r="AB39" s="140">
        <v>4</v>
      </c>
    </row>
    <row r="40" spans="25:28">
      <c r="Y40" s="140" t="s">
        <v>127</v>
      </c>
      <c r="Z40" s="140">
        <v>3</v>
      </c>
      <c r="AA40" s="140">
        <v>2</v>
      </c>
      <c r="AB40" s="140">
        <v>6</v>
      </c>
    </row>
    <row r="41" spans="25:28">
      <c r="Y41" s="140" t="s">
        <v>133</v>
      </c>
      <c r="Z41" s="140">
        <v>3</v>
      </c>
      <c r="AA41" s="140">
        <v>3</v>
      </c>
      <c r="AB41" s="140">
        <v>9</v>
      </c>
    </row>
    <row r="42" ht="31.2" spans="25:28">
      <c r="Y42" s="140"/>
      <c r="Z42" s="140"/>
      <c r="AA42" s="140" t="s">
        <v>148</v>
      </c>
      <c r="AB42" s="140">
        <v>19</v>
      </c>
    </row>
    <row r="43" spans="25:28">
      <c r="Y43" s="140"/>
      <c r="Z43" s="140"/>
      <c r="AA43" s="140" t="s">
        <v>149</v>
      </c>
      <c r="AB43" s="140">
        <v>2</v>
      </c>
    </row>
    <row r="44" spans="25:28">
      <c r="Y44" s="140" t="s">
        <v>150</v>
      </c>
      <c r="Z44" s="140"/>
      <c r="AA44" s="140"/>
      <c r="AB44" s="140">
        <v>38</v>
      </c>
    </row>
    <row r="45" ht="46.8" spans="25:28">
      <c r="Y45" s="140" t="s">
        <v>151</v>
      </c>
      <c r="Z45" s="140"/>
      <c r="AA45" s="140">
        <v>20</v>
      </c>
      <c r="AB45" s="140">
        <v>7.6</v>
      </c>
    </row>
    <row r="46" ht="31.2" spans="25:28">
      <c r="Y46" s="140" t="s">
        <v>152</v>
      </c>
      <c r="Z46" s="140"/>
      <c r="AA46" s="140">
        <v>32</v>
      </c>
      <c r="AB46" s="140">
        <v>12.16</v>
      </c>
    </row>
    <row r="47" ht="31.2" spans="25:28">
      <c r="Y47" s="140" t="s">
        <v>153</v>
      </c>
      <c r="Z47" s="140"/>
      <c r="AA47" s="140">
        <v>48</v>
      </c>
      <c r="AB47" s="140">
        <v>18.24</v>
      </c>
    </row>
  </sheetData>
  <mergeCells count="1">
    <mergeCell ref="Z37:AB37"/>
  </mergeCells>
  <pageMargins left="0.75" right="0.75" top="1" bottom="1" header="0.5" footer="0.5"/>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topLeftCell="A2" workbookViewId="0">
      <selection activeCell="C15" sqref="C15"/>
    </sheetView>
  </sheetViews>
  <sheetFormatPr defaultColWidth="8.75" defaultRowHeight="15.6"/>
  <cols>
    <col min="1" max="1" width="15" customWidth="1"/>
    <col min="2" max="2" width="15.375" customWidth="1"/>
    <col min="3" max="3" width="29.375" customWidth="1"/>
    <col min="4" max="4" width="13.5"/>
    <col min="5" max="5" width="25.125" customWidth="1"/>
    <col min="6" max="6" width="13.5"/>
    <col min="7" max="7" width="25" customWidth="1"/>
    <col min="9" max="9" width="17.25" customWidth="1"/>
    <col min="11" max="11" width="27.25" customWidth="1"/>
  </cols>
  <sheetData>
    <row r="1" ht="16.35" spans="1:12">
      <c r="A1" s="22" t="s">
        <v>256</v>
      </c>
      <c r="B1" s="22" t="s">
        <v>257</v>
      </c>
      <c r="C1" s="23" t="s">
        <v>1093</v>
      </c>
      <c r="D1" s="22" t="s">
        <v>511</v>
      </c>
      <c r="E1" s="23" t="s">
        <v>1094</v>
      </c>
      <c r="F1" s="23" t="s">
        <v>363</v>
      </c>
      <c r="G1" s="23" t="s">
        <v>1095</v>
      </c>
      <c r="H1" s="23" t="s">
        <v>514</v>
      </c>
      <c r="I1" s="23" t="s">
        <v>1096</v>
      </c>
      <c r="J1" s="23" t="s">
        <v>514</v>
      </c>
      <c r="K1" s="23" t="s">
        <v>1097</v>
      </c>
      <c r="L1" s="23" t="s">
        <v>514</v>
      </c>
    </row>
    <row r="2" spans="1:12">
      <c r="A2" s="24" t="s">
        <v>72</v>
      </c>
      <c r="B2" s="25"/>
      <c r="C2" s="26" t="s">
        <v>391</v>
      </c>
      <c r="D2" s="27"/>
      <c r="E2" s="26" t="s">
        <v>391</v>
      </c>
      <c r="F2" s="27"/>
      <c r="G2" s="26" t="s">
        <v>391</v>
      </c>
      <c r="H2" s="27"/>
      <c r="I2" s="26" t="s">
        <v>391</v>
      </c>
      <c r="J2" s="27"/>
      <c r="K2" s="26" t="s">
        <v>903</v>
      </c>
      <c r="L2" s="46"/>
    </row>
    <row r="3" ht="16.35" spans="1:12">
      <c r="A3" s="28"/>
      <c r="B3" s="29"/>
      <c r="C3" s="30"/>
      <c r="D3" s="31"/>
      <c r="E3" s="30"/>
      <c r="F3" s="31"/>
      <c r="G3" s="30"/>
      <c r="H3" s="31"/>
      <c r="I3" s="30"/>
      <c r="J3" s="31"/>
      <c r="K3" s="30"/>
      <c r="L3" s="47"/>
    </row>
    <row r="4" spans="1:12">
      <c r="A4" s="24" t="s">
        <v>963</v>
      </c>
      <c r="B4" s="25"/>
      <c r="C4" s="55" t="s">
        <v>391</v>
      </c>
      <c r="D4" s="27"/>
      <c r="E4" s="26" t="s">
        <v>345</v>
      </c>
      <c r="F4" s="27">
        <v>0.0208333333333333</v>
      </c>
      <c r="G4" s="26" t="s">
        <v>345</v>
      </c>
      <c r="H4" s="27">
        <v>0.0208333333333333</v>
      </c>
      <c r="I4" s="26" t="s">
        <v>345</v>
      </c>
      <c r="J4" s="27">
        <v>0.0208333333333333</v>
      </c>
      <c r="K4" s="26" t="s">
        <v>345</v>
      </c>
      <c r="L4" s="46">
        <v>0.0208333333333333</v>
      </c>
    </row>
    <row r="5" ht="31.2" spans="1:12">
      <c r="A5" s="32"/>
      <c r="B5" s="33" t="s">
        <v>360</v>
      </c>
      <c r="C5" s="56"/>
      <c r="D5" s="35"/>
      <c r="E5" s="33" t="s">
        <v>1098</v>
      </c>
      <c r="F5" s="35" t="s">
        <v>1099</v>
      </c>
      <c r="G5" s="33" t="s">
        <v>1053</v>
      </c>
      <c r="H5" s="35" t="s">
        <v>1100</v>
      </c>
      <c r="I5" s="33" t="s">
        <v>1053</v>
      </c>
      <c r="J5" s="35" t="s">
        <v>1100</v>
      </c>
      <c r="K5" s="36" t="s">
        <v>951</v>
      </c>
      <c r="L5" s="48">
        <v>0.0625</v>
      </c>
    </row>
    <row r="6" spans="1:12">
      <c r="A6" s="32"/>
      <c r="B6" s="33"/>
      <c r="C6" s="56"/>
      <c r="D6" s="35"/>
      <c r="E6" s="33" t="s">
        <v>962</v>
      </c>
      <c r="F6" s="35" t="s">
        <v>1101</v>
      </c>
      <c r="G6" s="33"/>
      <c r="H6" s="35"/>
      <c r="I6" s="33"/>
      <c r="J6" s="35"/>
      <c r="K6" s="33" t="s">
        <v>1053</v>
      </c>
      <c r="L6" s="49" t="s">
        <v>1056</v>
      </c>
    </row>
    <row r="7" ht="31.2" spans="1:12">
      <c r="A7" s="32"/>
      <c r="B7" s="33"/>
      <c r="C7" s="56"/>
      <c r="D7" s="37"/>
      <c r="E7" s="36" t="s">
        <v>1102</v>
      </c>
      <c r="F7" s="37">
        <v>0.0416666666666667</v>
      </c>
      <c r="G7" s="36" t="s">
        <v>1102</v>
      </c>
      <c r="H7" s="37">
        <v>0.0416666666666667</v>
      </c>
      <c r="I7" s="36" t="s">
        <v>1102</v>
      </c>
      <c r="J7" s="37">
        <v>0.0416666666666667</v>
      </c>
      <c r="K7" s="36" t="s">
        <v>1102</v>
      </c>
      <c r="L7" s="37">
        <v>0.0416666666666667</v>
      </c>
    </row>
    <row r="8" ht="16.35" spans="1:12">
      <c r="A8" s="28"/>
      <c r="B8" s="29"/>
      <c r="C8" s="57"/>
      <c r="D8" s="31"/>
      <c r="E8" s="30"/>
      <c r="F8" s="31"/>
      <c r="G8" s="30"/>
      <c r="H8" s="31"/>
      <c r="I8" s="30"/>
      <c r="J8" s="31"/>
      <c r="K8" s="30"/>
      <c r="L8" s="47"/>
    </row>
    <row r="9" ht="16.35" spans="1:12">
      <c r="A9" s="24" t="s">
        <v>8</v>
      </c>
      <c r="B9" s="26"/>
      <c r="C9" s="26" t="s">
        <v>378</v>
      </c>
      <c r="D9" s="27"/>
      <c r="E9" s="26" t="s">
        <v>345</v>
      </c>
      <c r="F9" s="27">
        <v>0.0208333333333333</v>
      </c>
      <c r="G9" s="26" t="s">
        <v>345</v>
      </c>
      <c r="H9" s="27">
        <v>0.0208333333333333</v>
      </c>
      <c r="I9" s="26" t="s">
        <v>345</v>
      </c>
      <c r="J9" s="27">
        <v>0.0208333333333333</v>
      </c>
      <c r="K9" s="26" t="s">
        <v>345</v>
      </c>
      <c r="L9" s="46">
        <v>0.0208333333333333</v>
      </c>
    </row>
    <row r="10" spans="1:12">
      <c r="A10" s="38"/>
      <c r="B10" s="39"/>
      <c r="C10" s="26" t="s">
        <v>345</v>
      </c>
      <c r="D10" s="27">
        <v>0.0208333333333333</v>
      </c>
      <c r="E10" s="39" t="s">
        <v>1103</v>
      </c>
      <c r="F10" s="42" t="s">
        <v>1100</v>
      </c>
      <c r="G10" s="33" t="s">
        <v>1104</v>
      </c>
      <c r="H10" s="42">
        <v>0.0416666666666667</v>
      </c>
      <c r="I10" s="33"/>
      <c r="J10" s="42"/>
      <c r="K10" s="39"/>
      <c r="L10" s="51"/>
    </row>
    <row r="11" ht="32" customHeight="1" spans="1:12">
      <c r="A11" s="32"/>
      <c r="B11" s="33"/>
      <c r="C11" s="33" t="s">
        <v>1105</v>
      </c>
      <c r="D11" s="44">
        <v>0.104166666666667</v>
      </c>
      <c r="E11" s="33"/>
      <c r="F11" s="44"/>
      <c r="G11" s="33" t="s">
        <v>1106</v>
      </c>
      <c r="H11" s="44">
        <v>0.145833333333333</v>
      </c>
      <c r="I11" s="52" t="s">
        <v>1062</v>
      </c>
      <c r="J11" s="53">
        <v>0.208333333333333</v>
      </c>
      <c r="K11" s="52" t="s">
        <v>1062</v>
      </c>
      <c r="L11" s="53">
        <v>0.166666666666667</v>
      </c>
    </row>
    <row r="12" ht="31.95" spans="1:12">
      <c r="A12" s="32"/>
      <c r="B12" s="33"/>
      <c r="C12" s="36" t="s">
        <v>1102</v>
      </c>
      <c r="D12" s="37">
        <v>0.0416666666666667</v>
      </c>
      <c r="E12" s="36" t="s">
        <v>1102</v>
      </c>
      <c r="F12" s="37">
        <v>0.0416666666666667</v>
      </c>
      <c r="G12" s="36" t="s">
        <v>1102</v>
      </c>
      <c r="H12" s="37">
        <v>0.0416666666666667</v>
      </c>
      <c r="I12" s="36" t="s">
        <v>1102</v>
      </c>
      <c r="J12" s="37">
        <v>0.0416666666666667</v>
      </c>
      <c r="K12" s="36" t="s">
        <v>744</v>
      </c>
      <c r="L12" s="50">
        <v>0.0625</v>
      </c>
    </row>
    <row r="13" spans="1:12">
      <c r="A13" s="24" t="s">
        <v>259</v>
      </c>
      <c r="B13" s="25" t="s">
        <v>408</v>
      </c>
      <c r="C13" s="26" t="s">
        <v>391</v>
      </c>
      <c r="D13" s="27"/>
      <c r="E13" s="26" t="s">
        <v>345</v>
      </c>
      <c r="F13" s="27">
        <v>0.0208333333333333</v>
      </c>
      <c r="G13" s="26" t="s">
        <v>345</v>
      </c>
      <c r="H13" s="27">
        <v>0.0208333333333333</v>
      </c>
      <c r="I13" s="26" t="s">
        <v>345</v>
      </c>
      <c r="J13" s="27">
        <v>0.0208333333333333</v>
      </c>
      <c r="K13" s="26" t="s">
        <v>345</v>
      </c>
      <c r="L13" s="46">
        <v>0.0208333333333333</v>
      </c>
    </row>
    <row r="14" spans="1:12">
      <c r="A14" s="32"/>
      <c r="B14" s="33"/>
      <c r="C14" s="33"/>
      <c r="D14" s="37"/>
      <c r="E14" s="33" t="s">
        <v>1107</v>
      </c>
      <c r="F14" s="37">
        <v>0.208333333333333</v>
      </c>
      <c r="G14" s="33" t="s">
        <v>1108</v>
      </c>
      <c r="H14" s="37">
        <v>0.145833333333333</v>
      </c>
      <c r="I14" s="33" t="s">
        <v>1109</v>
      </c>
      <c r="J14" s="37">
        <v>0.0833333333333333</v>
      </c>
      <c r="K14" s="33" t="s">
        <v>1109</v>
      </c>
      <c r="L14" s="50">
        <v>0.145833333333333</v>
      </c>
    </row>
    <row r="15" ht="31.2" spans="1:12">
      <c r="A15" s="32"/>
      <c r="B15" s="33"/>
      <c r="C15" s="36"/>
      <c r="D15" s="37"/>
      <c r="E15" s="36" t="s">
        <v>1102</v>
      </c>
      <c r="F15" s="37">
        <v>0.0416666666666667</v>
      </c>
      <c r="G15" s="36" t="s">
        <v>1102</v>
      </c>
      <c r="H15" s="37">
        <v>0.0416666666666667</v>
      </c>
      <c r="I15" s="36" t="s">
        <v>1102</v>
      </c>
      <c r="J15" s="37">
        <v>0.0416666666666667</v>
      </c>
      <c r="K15" s="36" t="s">
        <v>744</v>
      </c>
      <c r="L15" s="50">
        <v>0.0625</v>
      </c>
    </row>
    <row r="16" spans="1:12">
      <c r="A16" s="32"/>
      <c r="B16" s="33"/>
      <c r="C16" s="33"/>
      <c r="D16" s="37"/>
      <c r="E16" s="33"/>
      <c r="F16" s="37"/>
      <c r="G16" s="33" t="s">
        <v>1109</v>
      </c>
      <c r="H16" s="37">
        <v>0.0416666666666667</v>
      </c>
      <c r="I16" s="33" t="s">
        <v>1110</v>
      </c>
      <c r="J16" s="37">
        <v>0.125</v>
      </c>
      <c r="K16" s="36" t="s">
        <v>1102</v>
      </c>
      <c r="L16" s="37">
        <v>0.0416666666666667</v>
      </c>
    </row>
    <row r="17" ht="16.35" spans="1:12">
      <c r="A17" s="28"/>
      <c r="B17" s="29"/>
      <c r="C17" s="30"/>
      <c r="D17" s="31"/>
      <c r="E17" s="30"/>
      <c r="F17" s="31"/>
      <c r="G17" s="33" t="s">
        <v>1111</v>
      </c>
      <c r="H17" s="31">
        <v>0.0208333333333333</v>
      </c>
      <c r="I17" s="30"/>
      <c r="J17" s="31"/>
      <c r="K17" s="30"/>
      <c r="L17" s="47"/>
    </row>
    <row r="18" spans="1:12">
      <c r="A18" s="24" t="s">
        <v>358</v>
      </c>
      <c r="B18" s="25"/>
      <c r="C18" s="25" t="s">
        <v>345</v>
      </c>
      <c r="D18" s="27">
        <v>0.0208333333333333</v>
      </c>
      <c r="E18" s="25" t="s">
        <v>345</v>
      </c>
      <c r="F18" s="27">
        <v>0.0208333333333333</v>
      </c>
      <c r="G18" s="25" t="s">
        <v>345</v>
      </c>
      <c r="H18" s="27">
        <v>0.0208333333333333</v>
      </c>
      <c r="I18" s="25" t="s">
        <v>345</v>
      </c>
      <c r="J18" s="27">
        <v>0.0208333333333333</v>
      </c>
      <c r="K18" s="25" t="s">
        <v>345</v>
      </c>
      <c r="L18" s="46">
        <v>0.0208333333333333</v>
      </c>
    </row>
    <row r="19" spans="1:12">
      <c r="A19" s="32"/>
      <c r="B19" s="33"/>
      <c r="C19" s="33" t="s">
        <v>499</v>
      </c>
      <c r="D19" s="37">
        <v>0.0208333333333333</v>
      </c>
      <c r="E19" s="33" t="s">
        <v>499</v>
      </c>
      <c r="F19" s="37">
        <v>0.0208333333333333</v>
      </c>
      <c r="G19" s="33" t="s">
        <v>499</v>
      </c>
      <c r="H19" s="37">
        <v>0.0208333333333333</v>
      </c>
      <c r="I19" s="33" t="s">
        <v>499</v>
      </c>
      <c r="J19" s="37">
        <v>0.0208333333333333</v>
      </c>
      <c r="K19" s="33" t="s">
        <v>499</v>
      </c>
      <c r="L19" s="50">
        <v>0.0208333333333333</v>
      </c>
    </row>
    <row r="20" spans="1:12">
      <c r="A20" s="32"/>
      <c r="B20" s="33"/>
      <c r="C20" s="33" t="s">
        <v>378</v>
      </c>
      <c r="D20" s="37"/>
      <c r="E20" s="33" t="s">
        <v>378</v>
      </c>
      <c r="F20" s="37"/>
      <c r="G20" s="33" t="s">
        <v>378</v>
      </c>
      <c r="H20" s="37"/>
      <c r="I20" s="33" t="s">
        <v>378</v>
      </c>
      <c r="J20" s="37"/>
      <c r="K20" s="33" t="s">
        <v>378</v>
      </c>
      <c r="L20" s="50"/>
    </row>
    <row r="21" spans="1:12">
      <c r="A21" s="32"/>
      <c r="B21" s="33"/>
      <c r="C21" s="33" t="s">
        <v>954</v>
      </c>
      <c r="D21" s="37">
        <v>0.0833333333333333</v>
      </c>
      <c r="E21" s="33" t="s">
        <v>954</v>
      </c>
      <c r="F21" s="37">
        <v>0.0833333333333333</v>
      </c>
      <c r="G21" s="33" t="s">
        <v>954</v>
      </c>
      <c r="H21" s="37">
        <v>0.0833333333333333</v>
      </c>
      <c r="I21" s="33" t="s">
        <v>954</v>
      </c>
      <c r="J21" s="37">
        <v>0.0833333333333333</v>
      </c>
      <c r="K21" s="33" t="s">
        <v>379</v>
      </c>
      <c r="L21" s="50">
        <v>0.125</v>
      </c>
    </row>
    <row r="22" ht="31.2" spans="1:12">
      <c r="A22" s="32"/>
      <c r="B22" s="33"/>
      <c r="C22" s="36" t="s">
        <v>1102</v>
      </c>
      <c r="D22" s="37">
        <v>0.0416666666666667</v>
      </c>
      <c r="E22" s="36" t="s">
        <v>1102</v>
      </c>
      <c r="F22" s="37">
        <v>0.0416666666666667</v>
      </c>
      <c r="G22" s="36" t="s">
        <v>1102</v>
      </c>
      <c r="H22" s="37">
        <v>0.0416666666666667</v>
      </c>
      <c r="I22" s="36" t="s">
        <v>1102</v>
      </c>
      <c r="J22" s="37">
        <v>0.0416666666666667</v>
      </c>
      <c r="K22" s="36" t="s">
        <v>744</v>
      </c>
      <c r="L22" s="50"/>
    </row>
    <row r="23" spans="1:12">
      <c r="A23" s="32"/>
      <c r="B23" s="33"/>
      <c r="C23" s="33" t="s">
        <v>1065</v>
      </c>
      <c r="D23" s="37">
        <v>0.0416666666666667</v>
      </c>
      <c r="E23" s="33" t="s">
        <v>1065</v>
      </c>
      <c r="F23" s="37">
        <v>0.0416666666666667</v>
      </c>
      <c r="G23" s="33" t="s">
        <v>1065</v>
      </c>
      <c r="H23" s="37">
        <v>0.0416666666666667</v>
      </c>
      <c r="I23" s="33" t="s">
        <v>1065</v>
      </c>
      <c r="J23" s="37">
        <v>0.0416666666666667</v>
      </c>
      <c r="K23" s="33" t="s">
        <v>1065</v>
      </c>
      <c r="L23" s="50">
        <v>0.0416666666666667</v>
      </c>
    </row>
    <row r="24" ht="16.35" spans="1:12">
      <c r="A24" s="32"/>
      <c r="B24" s="33"/>
      <c r="C24" s="33"/>
      <c r="D24" s="37"/>
      <c r="E24" s="33"/>
      <c r="F24" s="37"/>
      <c r="G24" s="33"/>
      <c r="H24" s="37"/>
      <c r="I24" s="33"/>
      <c r="J24" s="37"/>
      <c r="K24" s="33"/>
      <c r="L24" s="50"/>
    </row>
    <row r="25" ht="31.2" spans="1:12">
      <c r="A25" s="24" t="s">
        <v>878</v>
      </c>
      <c r="B25" s="25"/>
      <c r="C25" s="26" t="s">
        <v>785</v>
      </c>
      <c r="D25" s="27">
        <v>0.0208333333333333</v>
      </c>
      <c r="E25" s="26" t="s">
        <v>785</v>
      </c>
      <c r="F25" s="27">
        <v>0.0208333333333333</v>
      </c>
      <c r="G25" s="26" t="s">
        <v>785</v>
      </c>
      <c r="H25" s="27">
        <v>0.0208333333333333</v>
      </c>
      <c r="I25" s="26" t="s">
        <v>785</v>
      </c>
      <c r="J25" s="27">
        <v>0.0208333333333333</v>
      </c>
      <c r="K25" s="26" t="s">
        <v>785</v>
      </c>
      <c r="L25" s="46">
        <v>0.0208333333333333</v>
      </c>
    </row>
    <row r="26" ht="31.2" spans="1:12">
      <c r="A26" s="32"/>
      <c r="B26" s="33"/>
      <c r="C26" s="36" t="s">
        <v>1102</v>
      </c>
      <c r="D26" s="37">
        <v>0.0416666666666667</v>
      </c>
      <c r="E26" s="36" t="s">
        <v>1102</v>
      </c>
      <c r="F26" s="37">
        <v>0.0416666666666667</v>
      </c>
      <c r="G26" s="36" t="s">
        <v>1102</v>
      </c>
      <c r="H26" s="37">
        <v>0.0416666666666667</v>
      </c>
      <c r="I26" s="36" t="s">
        <v>1102</v>
      </c>
      <c r="J26" s="37">
        <v>0.0416666666666667</v>
      </c>
      <c r="K26" s="36" t="s">
        <v>1102</v>
      </c>
      <c r="L26" s="37">
        <v>0.0416666666666667</v>
      </c>
    </row>
    <row r="27" ht="47.55" spans="1:12">
      <c r="A27" s="32"/>
      <c r="B27" s="33" t="s">
        <v>556</v>
      </c>
      <c r="C27" s="36" t="s">
        <v>1112</v>
      </c>
      <c r="D27" s="37">
        <v>0.208333333333333</v>
      </c>
      <c r="E27" s="36" t="s">
        <v>1113</v>
      </c>
      <c r="F27" s="37">
        <v>0.208333333333333</v>
      </c>
      <c r="G27" s="36" t="s">
        <v>1114</v>
      </c>
      <c r="H27" s="37">
        <v>0.208333333333333</v>
      </c>
      <c r="I27" s="36" t="s">
        <v>1115</v>
      </c>
      <c r="J27" s="37">
        <v>0.208333333333333</v>
      </c>
      <c r="K27" s="30" t="s">
        <v>992</v>
      </c>
      <c r="L27" s="47">
        <v>0.0625</v>
      </c>
    </row>
    <row r="28" ht="16.35" spans="1:12">
      <c r="A28" s="28"/>
      <c r="B28" s="29"/>
      <c r="C28" s="30"/>
      <c r="D28" s="31"/>
      <c r="E28" s="30"/>
      <c r="F28" s="31"/>
      <c r="G28" s="30"/>
      <c r="H28" s="31"/>
      <c r="I28" s="30"/>
      <c r="J28" s="31"/>
      <c r="K28" s="36" t="s">
        <v>1115</v>
      </c>
      <c r="L28" s="37">
        <v>0.104166666666667</v>
      </c>
    </row>
    <row r="29" ht="31.2" spans="1:12">
      <c r="A29" s="24" t="s">
        <v>884</v>
      </c>
      <c r="B29" s="25"/>
      <c r="C29" s="26" t="s">
        <v>785</v>
      </c>
      <c r="D29" s="27">
        <v>0.0208333333333333</v>
      </c>
      <c r="E29" s="26" t="s">
        <v>785</v>
      </c>
      <c r="F29" s="27">
        <v>0.0208333333333333</v>
      </c>
      <c r="G29" s="26" t="s">
        <v>785</v>
      </c>
      <c r="H29" s="27">
        <v>0.0208333333333333</v>
      </c>
      <c r="I29" s="26" t="s">
        <v>785</v>
      </c>
      <c r="J29" s="27">
        <v>0.0208333333333333</v>
      </c>
      <c r="K29" s="26" t="s">
        <v>785</v>
      </c>
      <c r="L29" s="46">
        <v>0.0208333333333333</v>
      </c>
    </row>
    <row r="30" ht="31.2" spans="1:12">
      <c r="A30" s="32"/>
      <c r="B30" s="33"/>
      <c r="C30" s="36" t="s">
        <v>1102</v>
      </c>
      <c r="D30" s="37">
        <v>0.0416666666666667</v>
      </c>
      <c r="E30" s="36" t="s">
        <v>1102</v>
      </c>
      <c r="F30" s="37">
        <v>0.0416666666666667</v>
      </c>
      <c r="G30" s="36" t="s">
        <v>1102</v>
      </c>
      <c r="H30" s="37">
        <v>0.0416666666666667</v>
      </c>
      <c r="I30" s="36" t="s">
        <v>1102</v>
      </c>
      <c r="J30" s="37">
        <v>0.0416666666666667</v>
      </c>
      <c r="K30" s="36" t="s">
        <v>1102</v>
      </c>
      <c r="L30" s="37">
        <v>0.0416666666666667</v>
      </c>
    </row>
    <row r="31" ht="31.95" spans="1:12">
      <c r="A31" s="32"/>
      <c r="B31" s="33" t="s">
        <v>556</v>
      </c>
      <c r="C31" s="33" t="s">
        <v>1116</v>
      </c>
      <c r="D31" s="37">
        <v>0.270833333333333</v>
      </c>
      <c r="E31" s="33" t="s">
        <v>1117</v>
      </c>
      <c r="F31" s="37">
        <v>0.270833333333333</v>
      </c>
      <c r="G31" s="36" t="s">
        <v>1114</v>
      </c>
      <c r="H31" s="37">
        <v>0.208333333333333</v>
      </c>
      <c r="I31" s="36" t="s">
        <v>1115</v>
      </c>
      <c r="J31" s="37">
        <v>0.208333333333333</v>
      </c>
      <c r="K31" s="30" t="s">
        <v>992</v>
      </c>
      <c r="L31" s="50">
        <v>0.0625</v>
      </c>
    </row>
    <row r="32" spans="1:12">
      <c r="A32" s="32"/>
      <c r="B32" s="33"/>
      <c r="C32" s="36"/>
      <c r="D32" s="37"/>
      <c r="E32" s="36"/>
      <c r="F32" s="37"/>
      <c r="G32" s="36"/>
      <c r="H32" s="37"/>
      <c r="I32" s="36"/>
      <c r="J32" s="37"/>
      <c r="K32" s="36" t="s">
        <v>1115</v>
      </c>
      <c r="L32" s="37">
        <v>0.104166666666667</v>
      </c>
    </row>
    <row r="33" ht="16.35" spans="1:12">
      <c r="A33" s="28"/>
      <c r="B33" s="29"/>
      <c r="C33" s="30"/>
      <c r="D33" s="31"/>
      <c r="E33" s="30"/>
      <c r="F33" s="31"/>
      <c r="G33" s="30"/>
      <c r="H33" s="31"/>
      <c r="I33" s="30"/>
      <c r="J33" s="31"/>
      <c r="K33" s="30"/>
      <c r="L33" s="47"/>
    </row>
    <row r="34" ht="31.2" spans="1:12">
      <c r="A34" s="24" t="s">
        <v>888</v>
      </c>
      <c r="B34" s="25"/>
      <c r="C34" s="26"/>
      <c r="D34" s="27"/>
      <c r="E34" s="26" t="s">
        <v>785</v>
      </c>
      <c r="F34" s="27">
        <v>0.0208333333333333</v>
      </c>
      <c r="G34" s="26" t="s">
        <v>785</v>
      </c>
      <c r="H34" s="27">
        <v>0.0208333333333333</v>
      </c>
      <c r="I34" s="26" t="s">
        <v>785</v>
      </c>
      <c r="J34" s="27">
        <v>0.0208333333333333</v>
      </c>
      <c r="K34" s="26" t="s">
        <v>785</v>
      </c>
      <c r="L34" s="46">
        <v>0.0208333333333333</v>
      </c>
    </row>
    <row r="35" ht="31.2" spans="1:12">
      <c r="A35" s="32"/>
      <c r="B35" s="33"/>
      <c r="C35" s="36" t="s">
        <v>391</v>
      </c>
      <c r="D35" s="37"/>
      <c r="E35" s="36" t="s">
        <v>1102</v>
      </c>
      <c r="F35" s="37">
        <v>0.0416666666666667</v>
      </c>
      <c r="G35" s="36" t="s">
        <v>1102</v>
      </c>
      <c r="H35" s="37">
        <v>0.0416666666666667</v>
      </c>
      <c r="I35" s="36" t="s">
        <v>1102</v>
      </c>
      <c r="J35" s="37">
        <v>0.0416666666666667</v>
      </c>
      <c r="K35" s="36" t="s">
        <v>1102</v>
      </c>
      <c r="L35" s="37">
        <v>0.0416666666666667</v>
      </c>
    </row>
    <row r="36" ht="31.95" spans="1:12">
      <c r="A36" s="32"/>
      <c r="B36" s="33"/>
      <c r="C36" s="33"/>
      <c r="D36" s="37"/>
      <c r="E36" s="36" t="s">
        <v>1118</v>
      </c>
      <c r="F36" s="37">
        <v>0.1875</v>
      </c>
      <c r="G36" s="36" t="s">
        <v>1119</v>
      </c>
      <c r="H36" s="44">
        <v>0.1875</v>
      </c>
      <c r="I36" s="33" t="s">
        <v>1120</v>
      </c>
      <c r="J36" s="44">
        <v>0.0416666666666667</v>
      </c>
      <c r="K36" s="30" t="s">
        <v>992</v>
      </c>
      <c r="L36" s="50">
        <v>0.0625</v>
      </c>
    </row>
    <row r="37" ht="16.35" spans="1:12">
      <c r="A37" s="32"/>
      <c r="B37" s="33"/>
      <c r="C37" s="33"/>
      <c r="D37" s="37"/>
      <c r="H37" s="37"/>
      <c r="I37" s="33" t="s">
        <v>1121</v>
      </c>
      <c r="J37" s="37">
        <v>0.145833333333333</v>
      </c>
      <c r="K37" s="33" t="s">
        <v>1122</v>
      </c>
      <c r="L37" s="37">
        <v>0.104166666666667</v>
      </c>
    </row>
    <row r="38" ht="31.2" spans="1:12">
      <c r="A38" s="24" t="s">
        <v>819</v>
      </c>
      <c r="B38" s="25" t="s">
        <v>1079</v>
      </c>
      <c r="C38" s="26" t="s">
        <v>785</v>
      </c>
      <c r="D38" s="27">
        <v>0.0208333333333333</v>
      </c>
      <c r="E38" s="26" t="s">
        <v>785</v>
      </c>
      <c r="F38" s="27">
        <v>0.0208333333333333</v>
      </c>
      <c r="G38" s="26" t="s">
        <v>785</v>
      </c>
      <c r="H38" s="27">
        <v>0.0208333333333333</v>
      </c>
      <c r="I38" s="26" t="s">
        <v>785</v>
      </c>
      <c r="J38" s="27">
        <v>0.0208333333333333</v>
      </c>
      <c r="K38" s="26" t="s">
        <v>785</v>
      </c>
      <c r="L38" s="46">
        <v>0.0208333333333333</v>
      </c>
    </row>
    <row r="39" ht="31.2" spans="1:12">
      <c r="A39" s="32"/>
      <c r="B39" s="33"/>
      <c r="C39" s="36" t="s">
        <v>1102</v>
      </c>
      <c r="D39" s="37">
        <v>0.0416666666666667</v>
      </c>
      <c r="E39" s="36" t="s">
        <v>1102</v>
      </c>
      <c r="F39" s="37">
        <v>0.0416666666666667</v>
      </c>
      <c r="G39" s="36" t="s">
        <v>1102</v>
      </c>
      <c r="H39" s="37">
        <v>0.0416666666666667</v>
      </c>
      <c r="I39" s="36" t="s">
        <v>1102</v>
      </c>
      <c r="J39" s="37">
        <v>0.0416666666666667</v>
      </c>
      <c r="K39" s="36" t="s">
        <v>1102</v>
      </c>
      <c r="L39" s="37">
        <v>0.0416666666666667</v>
      </c>
    </row>
    <row r="40" ht="31.2" spans="1:12">
      <c r="A40" s="32"/>
      <c r="B40" s="33"/>
      <c r="C40" s="36" t="s">
        <v>1123</v>
      </c>
      <c r="D40" s="37">
        <v>0.208333333333333</v>
      </c>
      <c r="E40" s="36" t="s">
        <v>1124</v>
      </c>
      <c r="F40" s="37">
        <v>0.104166666666667</v>
      </c>
      <c r="G40" s="36" t="s">
        <v>1125</v>
      </c>
      <c r="H40" s="37">
        <v>0.104166666666667</v>
      </c>
      <c r="I40" s="36"/>
      <c r="J40" s="37">
        <v>0.208333333333333</v>
      </c>
      <c r="K40" s="36" t="s">
        <v>1001</v>
      </c>
      <c r="L40" s="50">
        <v>0.0625</v>
      </c>
    </row>
    <row r="41" ht="16.35" spans="1:12">
      <c r="A41" s="28"/>
      <c r="B41" s="29"/>
      <c r="C41" s="30"/>
      <c r="D41" s="31"/>
      <c r="E41" s="30"/>
      <c r="F41" s="31"/>
      <c r="G41" s="30"/>
      <c r="H41" s="31"/>
      <c r="I41" s="30"/>
      <c r="J41" s="31"/>
      <c r="K41" s="30"/>
      <c r="L41" s="47"/>
    </row>
    <row r="42" ht="31.2" spans="1:12">
      <c r="A42" s="24" t="s">
        <v>1045</v>
      </c>
      <c r="B42" s="25"/>
      <c r="C42" s="25" t="s">
        <v>1084</v>
      </c>
      <c r="D42" s="27">
        <v>0.0833333333333333</v>
      </c>
      <c r="E42" s="25" t="s">
        <v>1084</v>
      </c>
      <c r="F42" s="27">
        <v>0.0416666666666667</v>
      </c>
      <c r="G42" s="25"/>
      <c r="H42" s="27"/>
      <c r="I42" s="25"/>
      <c r="J42" s="27"/>
      <c r="K42" s="26" t="s">
        <v>1001</v>
      </c>
      <c r="L42" s="46">
        <v>0.0625</v>
      </c>
    </row>
    <row r="43" ht="31.2" spans="1:12">
      <c r="A43" s="32"/>
      <c r="B43" s="33"/>
      <c r="C43" s="36" t="s">
        <v>785</v>
      </c>
      <c r="D43" s="37">
        <v>0.0208333333333333</v>
      </c>
      <c r="E43" s="36" t="s">
        <v>785</v>
      </c>
      <c r="F43" s="37">
        <v>0.0208333333333333</v>
      </c>
      <c r="G43" s="36" t="s">
        <v>785</v>
      </c>
      <c r="H43" s="37">
        <v>0.0208333333333333</v>
      </c>
      <c r="I43" s="36" t="s">
        <v>785</v>
      </c>
      <c r="J43" s="37">
        <v>0.0208333333333333</v>
      </c>
      <c r="K43" s="36" t="s">
        <v>785</v>
      </c>
      <c r="L43" s="37">
        <v>0.0208333333333333</v>
      </c>
    </row>
    <row r="44" ht="31.2" spans="1:12">
      <c r="A44" s="32"/>
      <c r="B44" s="33"/>
      <c r="C44" s="36" t="s">
        <v>1102</v>
      </c>
      <c r="D44" s="37">
        <v>0.0416666666666667</v>
      </c>
      <c r="E44" s="36" t="s">
        <v>1102</v>
      </c>
      <c r="F44" s="37">
        <v>0.0416666666666667</v>
      </c>
      <c r="G44" s="36" t="s">
        <v>1102</v>
      </c>
      <c r="H44" s="37">
        <v>0.0416666666666667</v>
      </c>
      <c r="I44" s="36" t="s">
        <v>1102</v>
      </c>
      <c r="J44" s="37">
        <v>0.0416666666666667</v>
      </c>
      <c r="K44" s="36" t="s">
        <v>1102</v>
      </c>
      <c r="L44" s="37">
        <v>0.0416666666666667</v>
      </c>
    </row>
    <row r="45" ht="31.2" spans="1:12">
      <c r="A45" s="32"/>
      <c r="B45" s="33"/>
      <c r="C45" s="33" t="s">
        <v>1123</v>
      </c>
      <c r="D45" s="37">
        <v>0.104166666666667</v>
      </c>
      <c r="E45" s="36" t="s">
        <v>1124</v>
      </c>
      <c r="F45" s="37">
        <v>0.104166666666667</v>
      </c>
      <c r="G45" s="36" t="s">
        <v>1125</v>
      </c>
      <c r="H45" s="37">
        <v>0.104166666666667</v>
      </c>
      <c r="I45" s="36" t="s">
        <v>1126</v>
      </c>
      <c r="J45" s="37">
        <v>0.208333333333333</v>
      </c>
      <c r="K45" s="36" t="s">
        <v>1126</v>
      </c>
      <c r="L45" s="37">
        <v>0.208333333333333</v>
      </c>
    </row>
    <row r="46" spans="1:12">
      <c r="A46" s="32"/>
      <c r="B46" s="33"/>
      <c r="C46" s="33" t="s">
        <v>1127</v>
      </c>
      <c r="D46" s="37">
        <v>0.0208333333333333</v>
      </c>
      <c r="E46" s="33" t="s">
        <v>1127</v>
      </c>
      <c r="F46" s="37">
        <v>0.0625</v>
      </c>
      <c r="G46" s="33" t="s">
        <v>1127</v>
      </c>
      <c r="H46" s="37">
        <v>0.104166666666667</v>
      </c>
      <c r="I46" s="33"/>
      <c r="K46" s="33"/>
      <c r="L46" s="50"/>
    </row>
    <row r="47" spans="1:12">
      <c r="A47" s="32"/>
      <c r="B47" s="33"/>
      <c r="D47" s="37"/>
      <c r="E47" s="36"/>
      <c r="F47" s="37"/>
      <c r="G47" s="33"/>
      <c r="H47" s="33"/>
      <c r="I47" s="36"/>
      <c r="J47" s="37"/>
      <c r="K47" s="36"/>
      <c r="L47" s="50"/>
    </row>
    <row r="48" ht="16.35" spans="1:12">
      <c r="A48" s="28"/>
      <c r="B48" s="29"/>
      <c r="C48" s="30"/>
      <c r="D48" s="31"/>
      <c r="E48" s="30"/>
      <c r="F48" s="31"/>
      <c r="G48" s="30"/>
      <c r="H48" s="31"/>
      <c r="I48" s="30"/>
      <c r="J48" s="31"/>
      <c r="K48" s="29"/>
      <c r="L48" s="54"/>
    </row>
  </sheetData>
  <mergeCells count="1">
    <mergeCell ref="C4:C8"/>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3"/>
  <sheetViews>
    <sheetView tabSelected="1" workbookViewId="0">
      <selection activeCell="C46" sqref="C46"/>
    </sheetView>
  </sheetViews>
  <sheetFormatPr defaultColWidth="8.75" defaultRowHeight="15.6"/>
  <cols>
    <col min="1" max="1" width="15" customWidth="1"/>
    <col min="2" max="2" width="15.375" customWidth="1"/>
    <col min="3" max="3" width="29.375" customWidth="1"/>
    <col min="4" max="4" width="13.5"/>
    <col min="5" max="5" width="25.125" customWidth="1"/>
    <col min="6" max="6" width="13.5"/>
    <col min="7" max="7" width="25" customWidth="1"/>
    <col min="9" max="9" width="17.25" customWidth="1"/>
    <col min="11" max="11" width="27.25" customWidth="1"/>
  </cols>
  <sheetData>
    <row r="1" ht="16.35" spans="1:12">
      <c r="A1" s="22" t="s">
        <v>256</v>
      </c>
      <c r="B1" s="22" t="s">
        <v>257</v>
      </c>
      <c r="C1" s="23" t="s">
        <v>1128</v>
      </c>
      <c r="D1" s="22" t="s">
        <v>511</v>
      </c>
      <c r="E1" s="23" t="s">
        <v>1129</v>
      </c>
      <c r="F1" s="23" t="s">
        <v>363</v>
      </c>
      <c r="G1" s="23" t="s">
        <v>1130</v>
      </c>
      <c r="H1" s="23" t="s">
        <v>514</v>
      </c>
      <c r="I1" s="23" t="s">
        <v>1131</v>
      </c>
      <c r="J1" s="23" t="s">
        <v>514</v>
      </c>
      <c r="K1" s="23" t="s">
        <v>1132</v>
      </c>
      <c r="L1" s="23" t="s">
        <v>514</v>
      </c>
    </row>
    <row r="2" spans="1:12">
      <c r="A2" s="24" t="s">
        <v>72</v>
      </c>
      <c r="B2" s="25"/>
      <c r="C2" s="26" t="s">
        <v>391</v>
      </c>
      <c r="D2" s="27"/>
      <c r="E2" s="26" t="s">
        <v>391</v>
      </c>
      <c r="F2" s="27"/>
      <c r="G2" s="26" t="s">
        <v>391</v>
      </c>
      <c r="H2" s="27"/>
      <c r="I2" s="26" t="s">
        <v>391</v>
      </c>
      <c r="J2" s="27"/>
      <c r="K2" s="26" t="s">
        <v>903</v>
      </c>
      <c r="L2" s="46"/>
    </row>
    <row r="3" ht="16.35" spans="1:12">
      <c r="A3" s="28"/>
      <c r="B3" s="29"/>
      <c r="C3" s="30"/>
      <c r="D3" s="31"/>
      <c r="E3" s="30"/>
      <c r="F3" s="31"/>
      <c r="G3" s="30"/>
      <c r="H3" s="31"/>
      <c r="I3" s="30"/>
      <c r="J3" s="31"/>
      <c r="K3" s="30"/>
      <c r="L3" s="47"/>
    </row>
    <row r="4" ht="31.2" spans="1:12">
      <c r="A4" s="24" t="s">
        <v>963</v>
      </c>
      <c r="B4" s="25"/>
      <c r="C4" s="26" t="s">
        <v>1133</v>
      </c>
      <c r="D4" s="27">
        <v>0.0104166666666667</v>
      </c>
      <c r="E4" s="26" t="s">
        <v>1133</v>
      </c>
      <c r="F4" s="27">
        <v>0.0104166666666667</v>
      </c>
      <c r="G4" s="26" t="s">
        <v>1133</v>
      </c>
      <c r="H4" s="27">
        <v>0.0104166666666667</v>
      </c>
      <c r="I4" s="26" t="s">
        <v>1133</v>
      </c>
      <c r="J4" s="27">
        <v>0.0104166666666667</v>
      </c>
      <c r="K4" s="26" t="s">
        <v>1133</v>
      </c>
      <c r="L4" s="46">
        <v>0.0104166666666667</v>
      </c>
    </row>
    <row r="5" ht="62.4" spans="1:12">
      <c r="A5" s="32"/>
      <c r="B5" s="33" t="s">
        <v>360</v>
      </c>
      <c r="C5" s="34" t="s">
        <v>1134</v>
      </c>
      <c r="D5" s="35" t="s">
        <v>1135</v>
      </c>
      <c r="E5" s="34" t="s">
        <v>1134</v>
      </c>
      <c r="F5" s="35" t="s">
        <v>1135</v>
      </c>
      <c r="G5" s="34" t="s">
        <v>1134</v>
      </c>
      <c r="H5" s="35" t="s">
        <v>1135</v>
      </c>
      <c r="I5" s="34" t="s">
        <v>1134</v>
      </c>
      <c r="J5" s="35" t="s">
        <v>1135</v>
      </c>
      <c r="K5" s="36" t="s">
        <v>951</v>
      </c>
      <c r="L5" s="48">
        <v>0.0625</v>
      </c>
    </row>
    <row r="6" ht="78" spans="1:12">
      <c r="A6" s="32"/>
      <c r="B6" s="33"/>
      <c r="C6" s="34" t="s">
        <v>1136</v>
      </c>
      <c r="D6" s="35" t="s">
        <v>1135</v>
      </c>
      <c r="E6" s="34" t="s">
        <v>1136</v>
      </c>
      <c r="F6" s="35" t="s">
        <v>1135</v>
      </c>
      <c r="G6" s="34" t="s">
        <v>1136</v>
      </c>
      <c r="H6" s="35" t="s">
        <v>1135</v>
      </c>
      <c r="I6" s="34" t="s">
        <v>1136</v>
      </c>
      <c r="J6" s="35" t="s">
        <v>1135</v>
      </c>
      <c r="K6" s="34" t="s">
        <v>1137</v>
      </c>
      <c r="L6" s="49" t="s">
        <v>1138</v>
      </c>
    </row>
    <row r="7" ht="31.2" spans="1:12">
      <c r="A7" s="32"/>
      <c r="B7" s="33"/>
      <c r="C7" s="36" t="s">
        <v>1102</v>
      </c>
      <c r="D7" s="37"/>
      <c r="E7" s="36" t="s">
        <v>1102</v>
      </c>
      <c r="F7" s="37">
        <v>0.0416666666666667</v>
      </c>
      <c r="G7" s="36" t="s">
        <v>1102</v>
      </c>
      <c r="H7" s="37">
        <v>0.0416666666666667</v>
      </c>
      <c r="I7" s="36" t="s">
        <v>1102</v>
      </c>
      <c r="J7" s="37">
        <v>0.0416666666666667</v>
      </c>
      <c r="K7" s="36" t="s">
        <v>1102</v>
      </c>
      <c r="L7" s="50">
        <v>0.0416666666666667</v>
      </c>
    </row>
    <row r="8" ht="31.95" spans="1:12">
      <c r="A8" s="28"/>
      <c r="B8" s="29"/>
      <c r="C8" s="30" t="s">
        <v>1060</v>
      </c>
      <c r="D8" s="31">
        <v>0.0104166666666667</v>
      </c>
      <c r="E8" s="30" t="s">
        <v>1060</v>
      </c>
      <c r="F8" s="31">
        <v>0.0104166666666667</v>
      </c>
      <c r="G8" s="30" t="s">
        <v>1060</v>
      </c>
      <c r="H8" s="31">
        <v>0.0104166666666667</v>
      </c>
      <c r="I8" s="30" t="s">
        <v>1060</v>
      </c>
      <c r="J8" s="31">
        <v>0.0104166666666667</v>
      </c>
      <c r="K8" s="30" t="s">
        <v>1060</v>
      </c>
      <c r="L8" s="47">
        <v>0.0104166666666667</v>
      </c>
    </row>
    <row r="9" spans="1:12">
      <c r="A9" s="38" t="s">
        <v>8</v>
      </c>
      <c r="B9" s="39"/>
      <c r="C9" s="26" t="s">
        <v>345</v>
      </c>
      <c r="D9" s="27">
        <v>0.0104166666666667</v>
      </c>
      <c r="E9" s="26" t="s">
        <v>345</v>
      </c>
      <c r="F9" s="27">
        <v>0.0104166666666667</v>
      </c>
      <c r="G9" s="26" t="s">
        <v>345</v>
      </c>
      <c r="H9" s="27">
        <v>0.0104166666666667</v>
      </c>
      <c r="I9" s="26" t="s">
        <v>345</v>
      </c>
      <c r="J9" s="27">
        <v>0.0104166666666667</v>
      </c>
      <c r="K9" s="26" t="s">
        <v>345</v>
      </c>
      <c r="L9" s="46">
        <v>0.0104166666666667</v>
      </c>
    </row>
    <row r="10" ht="31.95" spans="1:12">
      <c r="A10" s="38"/>
      <c r="B10" s="39"/>
      <c r="C10" s="30" t="s">
        <v>1060</v>
      </c>
      <c r="D10" s="31">
        <v>0.0104166666666667</v>
      </c>
      <c r="E10" s="30" t="s">
        <v>1060</v>
      </c>
      <c r="F10" s="31">
        <v>0.0104166666666667</v>
      </c>
      <c r="G10" s="30" t="s">
        <v>1060</v>
      </c>
      <c r="H10" s="31">
        <v>0.0104166666666667</v>
      </c>
      <c r="I10" s="30" t="s">
        <v>1060</v>
      </c>
      <c r="J10" s="31">
        <v>0.0104166666666667</v>
      </c>
      <c r="K10" s="30" t="s">
        <v>1060</v>
      </c>
      <c r="L10" s="47">
        <v>0.0104166666666667</v>
      </c>
    </row>
    <row r="11" ht="109.2" spans="1:12">
      <c r="A11" s="38"/>
      <c r="B11" s="39"/>
      <c r="C11" s="40" t="s">
        <v>1139</v>
      </c>
      <c r="D11" s="41">
        <v>0.125</v>
      </c>
      <c r="E11" s="40" t="s">
        <v>1140</v>
      </c>
      <c r="F11" s="41">
        <v>0.270833333333333</v>
      </c>
      <c r="G11" s="40" t="s">
        <v>1141</v>
      </c>
      <c r="H11" s="42">
        <v>0.0833333333333333</v>
      </c>
      <c r="I11" s="33" t="s">
        <v>1142</v>
      </c>
      <c r="J11" s="42">
        <v>0.166666666666667</v>
      </c>
      <c r="K11" s="39" t="s">
        <v>379</v>
      </c>
      <c r="L11" s="51">
        <v>0.0208333333333333</v>
      </c>
    </row>
    <row r="12" ht="78" spans="1:12">
      <c r="A12" s="43"/>
      <c r="B12" s="40"/>
      <c r="C12" t="s">
        <v>1143</v>
      </c>
      <c r="D12" s="2">
        <v>0.0416666666666667</v>
      </c>
      <c r="E12" s="40"/>
      <c r="F12" s="41"/>
      <c r="G12" s="34" t="s">
        <v>1144</v>
      </c>
      <c r="H12" s="41">
        <v>0.1875</v>
      </c>
      <c r="I12" s="34" t="s">
        <v>1145</v>
      </c>
      <c r="J12" s="41">
        <v>0.104166666666667</v>
      </c>
      <c r="K12" s="36" t="s">
        <v>1146</v>
      </c>
      <c r="L12" s="50">
        <v>0.0416666666666667</v>
      </c>
    </row>
    <row r="13" ht="31.2" spans="1:12">
      <c r="A13" s="43"/>
      <c r="B13" s="40"/>
      <c r="C13" s="36" t="s">
        <v>1102</v>
      </c>
      <c r="D13" s="37">
        <v>0.0416666666666667</v>
      </c>
      <c r="E13" s="36" t="s">
        <v>1102</v>
      </c>
      <c r="F13" s="37">
        <v>0.0416666666666667</v>
      </c>
      <c r="G13" s="36" t="s">
        <v>1102</v>
      </c>
      <c r="H13" s="37">
        <v>0.0416666666666667</v>
      </c>
      <c r="I13" s="36" t="s">
        <v>1102</v>
      </c>
      <c r="J13" s="37">
        <v>0.0416666666666667</v>
      </c>
      <c r="K13" s="36" t="s">
        <v>1102</v>
      </c>
      <c r="L13" s="37">
        <v>0.0416666666666667</v>
      </c>
    </row>
    <row r="14" ht="32" customHeight="1" spans="1:12">
      <c r="A14" s="32"/>
      <c r="B14" s="33"/>
      <c r="C14" s="33"/>
      <c r="D14" s="44"/>
      <c r="E14" s="33"/>
      <c r="F14" s="44"/>
      <c r="G14" s="33"/>
      <c r="H14" s="44"/>
      <c r="I14" s="52"/>
      <c r="J14" s="53"/>
      <c r="K14" s="52" t="s">
        <v>1147</v>
      </c>
      <c r="L14" s="53">
        <v>0.208333333333333</v>
      </c>
    </row>
    <row r="15" ht="16.35" spans="1:2">
      <c r="A15" s="32"/>
      <c r="B15" s="33"/>
    </row>
    <row r="16" spans="1:12">
      <c r="A16" s="24" t="s">
        <v>259</v>
      </c>
      <c r="B16" s="25"/>
      <c r="C16" s="26" t="s">
        <v>345</v>
      </c>
      <c r="D16" s="27">
        <v>0.0104166666666667</v>
      </c>
      <c r="E16" s="26" t="s">
        <v>345</v>
      </c>
      <c r="F16" s="27">
        <v>0.0104166666666667</v>
      </c>
      <c r="G16" s="26" t="s">
        <v>345</v>
      </c>
      <c r="H16" s="27">
        <v>0.0104166666666667</v>
      </c>
      <c r="I16" s="26" t="s">
        <v>345</v>
      </c>
      <c r="J16" s="27">
        <v>0.0104166666666667</v>
      </c>
      <c r="K16" s="26" t="s">
        <v>345</v>
      </c>
      <c r="L16" s="46">
        <v>0.0104166666666667</v>
      </c>
    </row>
    <row r="17" ht="31.95" spans="1:12">
      <c r="A17" s="43"/>
      <c r="B17" s="45"/>
      <c r="C17" s="30" t="s">
        <v>1060</v>
      </c>
      <c r="D17" s="31">
        <v>0.0104166666666667</v>
      </c>
      <c r="E17" s="30" t="s">
        <v>1060</v>
      </c>
      <c r="F17" s="31">
        <v>0.0104166666666667</v>
      </c>
      <c r="G17" s="30" t="s">
        <v>1060</v>
      </c>
      <c r="H17" s="31">
        <v>0.0104166666666667</v>
      </c>
      <c r="I17" s="30" t="s">
        <v>1060</v>
      </c>
      <c r="J17" s="31">
        <v>0.0104166666666667</v>
      </c>
      <c r="K17" s="30" t="s">
        <v>1060</v>
      </c>
      <c r="L17" s="47">
        <v>0.0104166666666667</v>
      </c>
    </row>
    <row r="18" spans="1:12">
      <c r="A18" s="32"/>
      <c r="B18" s="33"/>
      <c r="C18" s="33" t="s">
        <v>1107</v>
      </c>
      <c r="D18" s="37">
        <v>0.270833333333333</v>
      </c>
      <c r="E18" s="33" t="s">
        <v>1107</v>
      </c>
      <c r="F18" s="37">
        <v>0.270833333333333</v>
      </c>
      <c r="G18" s="33" t="s">
        <v>1148</v>
      </c>
      <c r="H18" s="37">
        <v>0.270833333333333</v>
      </c>
      <c r="I18" s="33" t="s">
        <v>1109</v>
      </c>
      <c r="J18" s="37">
        <v>0.229166666666667</v>
      </c>
      <c r="K18" s="33" t="s">
        <v>1149</v>
      </c>
      <c r="L18" s="50">
        <v>0.208333333333333</v>
      </c>
    </row>
    <row r="19" ht="31.2" spans="1:12">
      <c r="A19" s="32"/>
      <c r="B19" s="33"/>
      <c r="C19" s="36" t="s">
        <v>1102</v>
      </c>
      <c r="D19" s="37">
        <v>0.0416666666666667</v>
      </c>
      <c r="E19" s="36" t="s">
        <v>1102</v>
      </c>
      <c r="F19" s="37">
        <v>0.0416666666666667</v>
      </c>
      <c r="G19" s="36" t="s">
        <v>1102</v>
      </c>
      <c r="H19" s="37">
        <v>0.0416666666666667</v>
      </c>
      <c r="I19" s="36" t="s">
        <v>1102</v>
      </c>
      <c r="J19" s="37">
        <v>0.0416666666666667</v>
      </c>
      <c r="K19" s="36" t="s">
        <v>744</v>
      </c>
      <c r="L19" s="50">
        <v>0.0625</v>
      </c>
    </row>
    <row r="20" spans="1:12">
      <c r="A20" s="32"/>
      <c r="B20" s="33"/>
      <c r="C20" s="33"/>
      <c r="D20" s="37"/>
      <c r="E20" s="33"/>
      <c r="F20" s="37"/>
      <c r="G20" s="33"/>
      <c r="H20" s="37"/>
      <c r="I20" s="33" t="s">
        <v>1111</v>
      </c>
      <c r="J20" s="37">
        <v>0.0416666666666667</v>
      </c>
      <c r="K20" s="36" t="s">
        <v>1102</v>
      </c>
      <c r="L20" s="37">
        <v>0.0416666666666667</v>
      </c>
    </row>
    <row r="21" ht="16.35" spans="1:12">
      <c r="A21" s="28"/>
      <c r="B21" s="29"/>
      <c r="C21" s="30"/>
      <c r="D21" s="31"/>
      <c r="E21" s="30"/>
      <c r="F21" s="31"/>
      <c r="G21" s="33"/>
      <c r="H21" s="31"/>
      <c r="I21" s="30"/>
      <c r="J21" s="31"/>
      <c r="K21" s="30"/>
      <c r="L21" s="47"/>
    </row>
    <row r="22" spans="1:12">
      <c r="A22" s="24" t="s">
        <v>358</v>
      </c>
      <c r="B22" s="25"/>
      <c r="C22" s="25" t="s">
        <v>345</v>
      </c>
      <c r="D22" s="27">
        <v>0.0208333333333333</v>
      </c>
      <c r="E22" s="25" t="s">
        <v>345</v>
      </c>
      <c r="F22" s="27">
        <v>0.0208333333333333</v>
      </c>
      <c r="G22" s="25" t="s">
        <v>345</v>
      </c>
      <c r="H22" s="27">
        <v>0.0208333333333333</v>
      </c>
      <c r="I22" s="25" t="s">
        <v>345</v>
      </c>
      <c r="J22" s="27">
        <v>0.0208333333333333</v>
      </c>
      <c r="K22" s="25" t="s">
        <v>345</v>
      </c>
      <c r="L22" s="46">
        <v>0.0208333333333333</v>
      </c>
    </row>
    <row r="23" spans="1:12">
      <c r="A23" s="32"/>
      <c r="B23" s="33"/>
      <c r="C23" s="33" t="s">
        <v>499</v>
      </c>
      <c r="D23" s="37">
        <v>0.0208333333333333</v>
      </c>
      <c r="E23" s="33" t="s">
        <v>499</v>
      </c>
      <c r="F23" s="37">
        <v>0.0208333333333333</v>
      </c>
      <c r="G23" s="33" t="s">
        <v>499</v>
      </c>
      <c r="H23" s="37">
        <v>0.0208333333333333</v>
      </c>
      <c r="I23" s="33" t="s">
        <v>499</v>
      </c>
      <c r="J23" s="37">
        <v>0.0208333333333333</v>
      </c>
      <c r="K23" s="33" t="s">
        <v>499</v>
      </c>
      <c r="L23" s="50">
        <v>0.0208333333333333</v>
      </c>
    </row>
    <row r="24" spans="1:12">
      <c r="A24" s="32"/>
      <c r="B24" s="33"/>
      <c r="C24" s="33" t="s">
        <v>1150</v>
      </c>
      <c r="D24" s="37">
        <v>0.0833333333333333</v>
      </c>
      <c r="E24" s="33" t="s">
        <v>1150</v>
      </c>
      <c r="F24" s="37">
        <v>0.0833333333333333</v>
      </c>
      <c r="G24" s="33" t="s">
        <v>1150</v>
      </c>
      <c r="H24" s="37">
        <v>0.0833333333333333</v>
      </c>
      <c r="I24" s="33" t="s">
        <v>1150</v>
      </c>
      <c r="J24" s="37">
        <v>0.0833333333333333</v>
      </c>
      <c r="K24" s="33" t="s">
        <v>1150</v>
      </c>
      <c r="L24" s="37">
        <v>0.0833333333333333</v>
      </c>
    </row>
    <row r="25" spans="1:12">
      <c r="A25" s="32"/>
      <c r="B25" s="33"/>
      <c r="C25" s="33" t="s">
        <v>1151</v>
      </c>
      <c r="D25" s="37">
        <v>0.0416666666666667</v>
      </c>
      <c r="E25" s="33" t="s">
        <v>1151</v>
      </c>
      <c r="F25" s="37">
        <v>0.0416666666666667</v>
      </c>
      <c r="G25" s="33" t="s">
        <v>1151</v>
      </c>
      <c r="H25" s="37">
        <v>0.0416666666666667</v>
      </c>
      <c r="I25" s="33" t="s">
        <v>1151</v>
      </c>
      <c r="J25" s="37">
        <v>0.0416666666666667</v>
      </c>
      <c r="K25" s="33" t="s">
        <v>379</v>
      </c>
      <c r="L25" s="50">
        <v>0.125</v>
      </c>
    </row>
    <row r="26" ht="31.2" spans="1:12">
      <c r="A26" s="32"/>
      <c r="B26" s="33"/>
      <c r="C26" s="36" t="s">
        <v>1102</v>
      </c>
      <c r="D26" s="37">
        <v>0.0416666666666667</v>
      </c>
      <c r="E26" s="36" t="s">
        <v>1102</v>
      </c>
      <c r="F26" s="37">
        <v>0.0416666666666667</v>
      </c>
      <c r="G26" s="36" t="s">
        <v>1102</v>
      </c>
      <c r="H26" s="37">
        <v>0.0416666666666667</v>
      </c>
      <c r="I26" s="36" t="s">
        <v>1102</v>
      </c>
      <c r="J26" s="37">
        <v>0.0416666666666667</v>
      </c>
      <c r="K26" s="36" t="s">
        <v>744</v>
      </c>
      <c r="L26" s="50"/>
    </row>
    <row r="27" spans="1:12">
      <c r="A27" s="32"/>
      <c r="B27" s="33"/>
      <c r="C27" s="33" t="s">
        <v>1065</v>
      </c>
      <c r="D27" s="37">
        <v>0.0416666666666667</v>
      </c>
      <c r="E27" s="33" t="s">
        <v>1065</v>
      </c>
      <c r="F27" s="37">
        <v>0.0416666666666667</v>
      </c>
      <c r="G27" s="33" t="s">
        <v>1065</v>
      </c>
      <c r="H27" s="37">
        <v>0.0416666666666667</v>
      </c>
      <c r="I27" s="33" t="s">
        <v>1065</v>
      </c>
      <c r="J27" s="37">
        <v>0.0416666666666667</v>
      </c>
      <c r="K27" s="33" t="s">
        <v>1065</v>
      </c>
      <c r="L27" s="50">
        <v>0.0416666666666667</v>
      </c>
    </row>
    <row r="28" ht="16.35" spans="1:12">
      <c r="A28" s="32"/>
      <c r="B28" s="33"/>
      <c r="C28" s="33"/>
      <c r="D28" s="37"/>
      <c r="E28" s="33"/>
      <c r="F28" s="37"/>
      <c r="G28" s="33"/>
      <c r="H28" s="37"/>
      <c r="I28" s="33"/>
      <c r="J28" s="37"/>
      <c r="K28" s="33"/>
      <c r="L28" s="50"/>
    </row>
    <row r="29" ht="31.2" spans="1:12">
      <c r="A29" s="24" t="s">
        <v>878</v>
      </c>
      <c r="B29" s="25"/>
      <c r="C29" s="26" t="s">
        <v>391</v>
      </c>
      <c r="D29" s="27"/>
      <c r="E29" s="26" t="s">
        <v>785</v>
      </c>
      <c r="F29" s="27">
        <v>0.0208333333333333</v>
      </c>
      <c r="G29" s="26" t="s">
        <v>785</v>
      </c>
      <c r="H29" s="27">
        <v>0.0208333333333333</v>
      </c>
      <c r="I29" s="26" t="s">
        <v>785</v>
      </c>
      <c r="J29" s="27">
        <v>0.0208333333333333</v>
      </c>
      <c r="K29" s="26" t="s">
        <v>785</v>
      </c>
      <c r="L29" s="46">
        <v>0.0208333333333333</v>
      </c>
    </row>
    <row r="30" ht="31.2" spans="1:12">
      <c r="A30" s="32"/>
      <c r="B30" s="33"/>
      <c r="C30" s="36"/>
      <c r="D30" s="37"/>
      <c r="E30" s="36" t="s">
        <v>1102</v>
      </c>
      <c r="F30" s="37">
        <v>0.0416666666666667</v>
      </c>
      <c r="G30" s="36" t="s">
        <v>1102</v>
      </c>
      <c r="H30" s="37">
        <v>0.0416666666666667</v>
      </c>
      <c r="I30" s="36" t="s">
        <v>1102</v>
      </c>
      <c r="J30" s="37">
        <v>0.0416666666666667</v>
      </c>
      <c r="K30" s="36" t="s">
        <v>1102</v>
      </c>
      <c r="L30" s="37">
        <v>0.0416666666666667</v>
      </c>
    </row>
    <row r="31" ht="31.2" spans="1:12">
      <c r="A31" s="32"/>
      <c r="B31" s="33" t="s">
        <v>556</v>
      </c>
      <c r="C31" s="36"/>
      <c r="D31" s="37"/>
      <c r="E31" s="36" t="s">
        <v>1113</v>
      </c>
      <c r="F31" s="37">
        <v>0.208333333333333</v>
      </c>
      <c r="G31" s="36" t="s">
        <v>1114</v>
      </c>
      <c r="H31" s="37">
        <v>0.208333333333333</v>
      </c>
      <c r="I31" s="36" t="s">
        <v>1115</v>
      </c>
      <c r="J31" s="37">
        <v>0.208333333333333</v>
      </c>
      <c r="K31" s="30" t="s">
        <v>992</v>
      </c>
      <c r="L31" s="47">
        <v>0.0625</v>
      </c>
    </row>
    <row r="32" ht="16.35" spans="1:12">
      <c r="A32" s="28"/>
      <c r="B32" s="29"/>
      <c r="C32" s="30"/>
      <c r="D32" s="31"/>
      <c r="E32" s="30"/>
      <c r="F32" s="31"/>
      <c r="G32" s="30"/>
      <c r="H32" s="31"/>
      <c r="I32" s="30"/>
      <c r="J32" s="31"/>
      <c r="K32" s="36" t="s">
        <v>1115</v>
      </c>
      <c r="L32" s="37">
        <v>0.104166666666667</v>
      </c>
    </row>
    <row r="33" spans="1:12">
      <c r="A33" s="24" t="s">
        <v>1152</v>
      </c>
      <c r="B33" s="25"/>
      <c r="C33" s="26" t="s">
        <v>345</v>
      </c>
      <c r="D33" s="27">
        <v>0.0104166666666667</v>
      </c>
      <c r="E33" s="26" t="s">
        <v>345</v>
      </c>
      <c r="F33" s="27">
        <v>0.0104166666666667</v>
      </c>
      <c r="G33" s="26" t="s">
        <v>345</v>
      </c>
      <c r="H33" s="27">
        <v>0.0104166666666667</v>
      </c>
      <c r="I33" s="26" t="s">
        <v>345</v>
      </c>
      <c r="J33" s="27">
        <v>0.0104166666666667</v>
      </c>
      <c r="K33" s="26" t="s">
        <v>345</v>
      </c>
      <c r="L33" s="46">
        <v>0.0104166666666667</v>
      </c>
    </row>
    <row r="34" ht="31.95" spans="1:12">
      <c r="A34" s="32"/>
      <c r="B34" s="33"/>
      <c r="C34" s="30" t="s">
        <v>1060</v>
      </c>
      <c r="D34" s="31">
        <v>0.0104166666666667</v>
      </c>
      <c r="E34" s="30" t="s">
        <v>1060</v>
      </c>
      <c r="F34" s="31">
        <v>0.0104166666666667</v>
      </c>
      <c r="G34" s="30" t="s">
        <v>1060</v>
      </c>
      <c r="H34" s="31">
        <v>0.0104166666666667</v>
      </c>
      <c r="I34" s="30" t="s">
        <v>1060</v>
      </c>
      <c r="J34" s="31">
        <v>0.0104166666666667</v>
      </c>
      <c r="K34" s="30" t="s">
        <v>1060</v>
      </c>
      <c r="L34" s="47">
        <v>0.0104166666666667</v>
      </c>
    </row>
    <row r="35" ht="31.2" spans="1:12">
      <c r="A35" s="32"/>
      <c r="B35" s="33" t="s">
        <v>556</v>
      </c>
      <c r="C35" s="33" t="s">
        <v>1153</v>
      </c>
      <c r="D35" s="37">
        <v>0.229166666666667</v>
      </c>
      <c r="E35" s="33"/>
      <c r="F35" s="37"/>
      <c r="G35" s="36"/>
      <c r="H35" s="37"/>
      <c r="I35" s="36"/>
      <c r="J35" s="37"/>
      <c r="K35" s="30" t="s">
        <v>992</v>
      </c>
      <c r="L35" s="50">
        <v>0.0625</v>
      </c>
    </row>
    <row r="36" ht="31.2" spans="1:12">
      <c r="A36" s="32"/>
      <c r="B36" s="33"/>
      <c r="C36" s="36" t="s">
        <v>1102</v>
      </c>
      <c r="D36" s="37">
        <v>0.0416666666666667</v>
      </c>
      <c r="E36" s="36" t="s">
        <v>1102</v>
      </c>
      <c r="F36" s="37">
        <v>0.0416666666666667</v>
      </c>
      <c r="G36" s="36" t="s">
        <v>1102</v>
      </c>
      <c r="H36" s="37">
        <v>0.0416666666666667</v>
      </c>
      <c r="I36" s="36" t="s">
        <v>1102</v>
      </c>
      <c r="J36" s="37">
        <v>0.0416666666666667</v>
      </c>
      <c r="K36" s="36" t="s">
        <v>1102</v>
      </c>
      <c r="L36" s="37">
        <v>0.0416666666666667</v>
      </c>
    </row>
    <row r="37" ht="16.35" spans="1:12">
      <c r="A37" s="28"/>
      <c r="B37" s="29"/>
      <c r="C37" s="30"/>
      <c r="D37" s="31"/>
      <c r="E37" s="30"/>
      <c r="F37" s="31"/>
      <c r="G37" s="30"/>
      <c r="H37" s="31"/>
      <c r="I37" s="30"/>
      <c r="J37" s="31"/>
      <c r="K37" s="30"/>
      <c r="L37" s="47"/>
    </row>
    <row r="38" spans="1:12">
      <c r="A38" s="24" t="s">
        <v>888</v>
      </c>
      <c r="B38" s="25"/>
      <c r="C38" s="26" t="s">
        <v>345</v>
      </c>
      <c r="D38" s="27">
        <v>0.0104166666666667</v>
      </c>
      <c r="E38" s="26" t="s">
        <v>345</v>
      </c>
      <c r="F38" s="27">
        <v>0.0104166666666667</v>
      </c>
      <c r="G38" s="26" t="s">
        <v>345</v>
      </c>
      <c r="H38" s="27">
        <v>0.0104166666666667</v>
      </c>
      <c r="I38" s="26" t="s">
        <v>345</v>
      </c>
      <c r="J38" s="27">
        <v>0.0104166666666667</v>
      </c>
      <c r="K38" s="26" t="s">
        <v>345</v>
      </c>
      <c r="L38" s="46">
        <v>0.0104166666666667</v>
      </c>
    </row>
    <row r="39" ht="31.95" spans="1:12">
      <c r="A39" s="32"/>
      <c r="B39" s="33"/>
      <c r="C39" s="30" t="s">
        <v>1060</v>
      </c>
      <c r="D39" s="31">
        <v>0.0104166666666667</v>
      </c>
      <c r="E39" s="30" t="s">
        <v>1060</v>
      </c>
      <c r="F39" s="31">
        <v>0.0104166666666667</v>
      </c>
      <c r="G39" s="30" t="s">
        <v>1060</v>
      </c>
      <c r="H39" s="31">
        <v>0.0104166666666667</v>
      </c>
      <c r="I39" s="30" t="s">
        <v>1060</v>
      </c>
      <c r="J39" s="31">
        <v>0.0104166666666667</v>
      </c>
      <c r="K39" s="30" t="s">
        <v>1060</v>
      </c>
      <c r="L39" s="47">
        <v>0.0104166666666667</v>
      </c>
    </row>
    <row r="40" ht="31.95" spans="1:12">
      <c r="A40" s="32"/>
      <c r="B40" s="33"/>
      <c r="C40" s="33"/>
      <c r="D40" s="37"/>
      <c r="E40" s="36"/>
      <c r="F40" s="37"/>
      <c r="G40" s="36"/>
      <c r="H40" s="44"/>
      <c r="I40" s="33" t="s">
        <v>1154</v>
      </c>
      <c r="J40" s="44">
        <v>0.166666666666667</v>
      </c>
      <c r="K40" s="30" t="s">
        <v>992</v>
      </c>
      <c r="L40" s="50">
        <v>0.0625</v>
      </c>
    </row>
    <row r="41" spans="1:12">
      <c r="A41" s="32"/>
      <c r="B41" s="33"/>
      <c r="C41" s="33"/>
      <c r="D41" s="37"/>
      <c r="E41" s="36"/>
      <c r="F41" s="37"/>
      <c r="G41" s="36"/>
      <c r="H41" s="44"/>
      <c r="I41" s="33"/>
      <c r="J41" s="44"/>
      <c r="K41" s="33" t="s">
        <v>1154</v>
      </c>
      <c r="L41" s="44">
        <v>0.166666666666667</v>
      </c>
    </row>
    <row r="42" ht="31.95" spans="1:12">
      <c r="A42" s="32"/>
      <c r="B42" s="33"/>
      <c r="C42" s="36" t="s">
        <v>1102</v>
      </c>
      <c r="D42" s="37">
        <v>0.0416666666666667</v>
      </c>
      <c r="E42" s="36" t="s">
        <v>1102</v>
      </c>
      <c r="F42" s="37">
        <v>0.0416666666666667</v>
      </c>
      <c r="G42" s="36" t="s">
        <v>1102</v>
      </c>
      <c r="H42" s="37">
        <v>0.0416666666666667</v>
      </c>
      <c r="I42" s="36" t="s">
        <v>1102</v>
      </c>
      <c r="J42" s="37">
        <v>0.0416666666666667</v>
      </c>
      <c r="K42" s="36" t="s">
        <v>1102</v>
      </c>
      <c r="L42" s="37">
        <v>0.0416666666666667</v>
      </c>
    </row>
    <row r="43" spans="1:12">
      <c r="A43" s="24" t="s">
        <v>819</v>
      </c>
      <c r="B43" s="25" t="s">
        <v>1079</v>
      </c>
      <c r="C43" s="26" t="s">
        <v>345</v>
      </c>
      <c r="D43" s="27">
        <v>0.0104166666666667</v>
      </c>
      <c r="E43" s="26" t="s">
        <v>345</v>
      </c>
      <c r="F43" s="27">
        <v>0.0104166666666667</v>
      </c>
      <c r="G43" s="26" t="s">
        <v>345</v>
      </c>
      <c r="H43" s="27">
        <v>0.0104166666666667</v>
      </c>
      <c r="I43" s="26" t="s">
        <v>345</v>
      </c>
      <c r="J43" s="27">
        <v>0.0104166666666667</v>
      </c>
      <c r="K43" s="26" t="s">
        <v>345</v>
      </c>
      <c r="L43" s="46">
        <v>0.0104166666666667</v>
      </c>
    </row>
    <row r="44" ht="31.95" spans="1:12">
      <c r="A44" s="32"/>
      <c r="B44" s="33"/>
      <c r="C44" s="30" t="s">
        <v>1060</v>
      </c>
      <c r="D44" s="31">
        <v>0.0104166666666667</v>
      </c>
      <c r="E44" s="30" t="s">
        <v>1060</v>
      </c>
      <c r="F44" s="31">
        <v>0.0104166666666667</v>
      </c>
      <c r="G44" s="30" t="s">
        <v>1060</v>
      </c>
      <c r="H44" s="31">
        <v>0.0104166666666667</v>
      </c>
      <c r="I44" s="30" t="s">
        <v>1060</v>
      </c>
      <c r="J44" s="31">
        <v>0.0104166666666667</v>
      </c>
      <c r="K44" s="30" t="s">
        <v>1060</v>
      </c>
      <c r="L44" s="47">
        <v>0.0104166666666667</v>
      </c>
    </row>
    <row r="45" ht="31.2" spans="1:12">
      <c r="A45" s="32"/>
      <c r="B45" s="33"/>
      <c r="C45" s="36"/>
      <c r="D45" s="37"/>
      <c r="E45" s="36" t="s">
        <v>1124</v>
      </c>
      <c r="F45" s="37">
        <v>0.0208333333333333</v>
      </c>
      <c r="G45" s="36" t="s">
        <v>1125</v>
      </c>
      <c r="H45" s="37">
        <v>0.104166666666667</v>
      </c>
      <c r="I45" s="36"/>
      <c r="J45" s="37">
        <v>0.208333333333333</v>
      </c>
      <c r="K45" s="36" t="s">
        <v>1001</v>
      </c>
      <c r="L45" s="50">
        <v>0.0625</v>
      </c>
    </row>
    <row r="46" ht="31.95" spans="1:12">
      <c r="A46" s="28"/>
      <c r="B46" s="29"/>
      <c r="C46" s="36" t="s">
        <v>1102</v>
      </c>
      <c r="D46" s="37">
        <v>0.0416666666666667</v>
      </c>
      <c r="E46" s="36" t="s">
        <v>1102</v>
      </c>
      <c r="F46" s="37">
        <v>0.0416666666666667</v>
      </c>
      <c r="G46" s="36" t="s">
        <v>1102</v>
      </c>
      <c r="H46" s="37">
        <v>0.0416666666666667</v>
      </c>
      <c r="I46" s="36" t="s">
        <v>1102</v>
      </c>
      <c r="J46" s="37">
        <v>0.0416666666666667</v>
      </c>
      <c r="K46" s="36" t="s">
        <v>1102</v>
      </c>
      <c r="L46" s="37">
        <v>0.0416666666666667</v>
      </c>
    </row>
    <row r="47" spans="1:12">
      <c r="A47" s="24" t="s">
        <v>1045</v>
      </c>
      <c r="B47" s="25"/>
      <c r="C47" s="26" t="s">
        <v>345</v>
      </c>
      <c r="D47" s="27">
        <v>0.0104166666666667</v>
      </c>
      <c r="E47" s="26" t="s">
        <v>345</v>
      </c>
      <c r="F47" s="27">
        <v>0.0104166666666667</v>
      </c>
      <c r="G47" s="26" t="s">
        <v>345</v>
      </c>
      <c r="H47" s="27">
        <v>0.0104166666666667</v>
      </c>
      <c r="I47" s="26" t="s">
        <v>345</v>
      </c>
      <c r="J47" s="27">
        <v>0.0104166666666667</v>
      </c>
      <c r="K47" s="26" t="s">
        <v>345</v>
      </c>
      <c r="L47" s="46">
        <v>0.0104166666666667</v>
      </c>
    </row>
    <row r="48" ht="31.95" spans="1:12">
      <c r="A48" s="32"/>
      <c r="B48" s="33"/>
      <c r="C48" s="30" t="s">
        <v>1060</v>
      </c>
      <c r="D48" s="31">
        <v>0.0104166666666667</v>
      </c>
      <c r="E48" s="30" t="s">
        <v>1060</v>
      </c>
      <c r="F48" s="31">
        <v>0.0104166666666667</v>
      </c>
      <c r="G48" s="30" t="s">
        <v>1060</v>
      </c>
      <c r="H48" s="31">
        <v>0.0104166666666667</v>
      </c>
      <c r="I48" s="30" t="s">
        <v>1060</v>
      </c>
      <c r="J48" s="31">
        <v>0.0104166666666667</v>
      </c>
      <c r="K48" s="30" t="s">
        <v>1060</v>
      </c>
      <c r="L48" s="47">
        <v>0.0104166666666667</v>
      </c>
    </row>
    <row r="49" ht="31.2" spans="1:12">
      <c r="A49" s="32"/>
      <c r="B49" s="33"/>
      <c r="C49" s="36" t="s">
        <v>1102</v>
      </c>
      <c r="D49" s="37">
        <v>0.0416666666666667</v>
      </c>
      <c r="E49" s="36" t="s">
        <v>1102</v>
      </c>
      <c r="F49" s="37">
        <v>0.0416666666666667</v>
      </c>
      <c r="G49" s="36" t="s">
        <v>1102</v>
      </c>
      <c r="H49" s="37">
        <v>0.0416666666666667</v>
      </c>
      <c r="I49" s="36" t="s">
        <v>1102</v>
      </c>
      <c r="J49" s="37">
        <v>0.0416666666666667</v>
      </c>
      <c r="K49" s="36" t="s">
        <v>1102</v>
      </c>
      <c r="L49" s="37">
        <v>0.0416666666666667</v>
      </c>
    </row>
    <row r="50" spans="1:12">
      <c r="A50" s="32"/>
      <c r="B50" s="33"/>
      <c r="C50" s="33"/>
      <c r="D50" s="37"/>
      <c r="E50" s="36"/>
      <c r="F50" s="37"/>
      <c r="G50" s="36"/>
      <c r="H50" s="37"/>
      <c r="I50" s="36"/>
      <c r="J50" s="37"/>
      <c r="K50" s="36"/>
      <c r="L50" s="37"/>
    </row>
    <row r="51" spans="1:12">
      <c r="A51" s="32"/>
      <c r="B51" s="33"/>
      <c r="C51" s="33"/>
      <c r="D51" s="37"/>
      <c r="E51" s="33"/>
      <c r="F51" s="37"/>
      <c r="G51" s="33"/>
      <c r="H51" s="37"/>
      <c r="I51" s="33"/>
      <c r="K51" s="33"/>
      <c r="L51" s="50"/>
    </row>
    <row r="52" spans="1:12">
      <c r="A52" s="32"/>
      <c r="B52" s="33"/>
      <c r="D52" s="37"/>
      <c r="E52" s="36"/>
      <c r="F52" s="37"/>
      <c r="G52" s="33"/>
      <c r="H52" s="33"/>
      <c r="I52" s="36"/>
      <c r="J52" s="37"/>
      <c r="K52" s="36"/>
      <c r="L52" s="50"/>
    </row>
    <row r="53" ht="16.35" spans="1:12">
      <c r="A53" s="28"/>
      <c r="B53" s="29"/>
      <c r="C53" s="30"/>
      <c r="D53" s="31"/>
      <c r="E53" s="30"/>
      <c r="F53" s="31"/>
      <c r="G53" s="30"/>
      <c r="H53" s="31"/>
      <c r="I53" s="30"/>
      <c r="J53" s="31"/>
      <c r="K53" s="29"/>
      <c r="L53" s="54"/>
    </row>
  </sheetData>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E19" sqref="E19"/>
    </sheetView>
  </sheetViews>
  <sheetFormatPr defaultColWidth="8.8" defaultRowHeight="15.6" outlineLevelCol="6"/>
  <cols>
    <col min="1" max="1" width="13.3" customWidth="1"/>
    <col min="2" max="2" width="13.2" customWidth="1"/>
  </cols>
  <sheetData>
    <row r="1" ht="16.35" spans="1:7">
      <c r="A1" s="13" t="s">
        <v>63</v>
      </c>
      <c r="B1" s="14" t="s">
        <v>408</v>
      </c>
      <c r="D1" s="3" t="s">
        <v>63</v>
      </c>
      <c r="E1" s="3" t="s">
        <v>408</v>
      </c>
      <c r="F1" s="3"/>
      <c r="G1" s="3"/>
    </row>
    <row r="2" spans="1:7">
      <c r="A2" s="15" t="s">
        <v>1155</v>
      </c>
      <c r="B2" s="15" t="s">
        <v>1156</v>
      </c>
      <c r="D2" s="3" t="s">
        <v>73</v>
      </c>
      <c r="E2" s="3" t="s">
        <v>74</v>
      </c>
      <c r="F2" s="3" t="s">
        <v>75</v>
      </c>
      <c r="G2" s="3" t="s">
        <v>76</v>
      </c>
    </row>
    <row r="3" spans="1:7">
      <c r="A3" s="16" t="s">
        <v>1157</v>
      </c>
      <c r="B3" s="17" t="s">
        <v>80</v>
      </c>
      <c r="D3" s="3" t="s">
        <v>80</v>
      </c>
      <c r="E3" s="3">
        <v>3</v>
      </c>
      <c r="F3" s="3">
        <v>1</v>
      </c>
      <c r="G3" s="3">
        <v>3</v>
      </c>
    </row>
    <row r="4" spans="1:7">
      <c r="A4" s="16" t="s">
        <v>1158</v>
      </c>
      <c r="B4" s="17" t="s">
        <v>84</v>
      </c>
      <c r="D4" s="3" t="s">
        <v>82</v>
      </c>
      <c r="E4" s="3">
        <v>2</v>
      </c>
      <c r="F4" s="3">
        <v>2</v>
      </c>
      <c r="G4" s="3">
        <v>4</v>
      </c>
    </row>
    <row r="5" spans="1:7">
      <c r="A5" s="16" t="s">
        <v>1159</v>
      </c>
      <c r="B5" s="17" t="s">
        <v>84</v>
      </c>
      <c r="D5" s="3" t="s">
        <v>84</v>
      </c>
      <c r="E5" s="3">
        <v>8</v>
      </c>
      <c r="F5" s="3">
        <v>3</v>
      </c>
      <c r="G5" s="3">
        <v>24</v>
      </c>
    </row>
    <row r="6" spans="1:7">
      <c r="A6" s="16" t="s">
        <v>1160</v>
      </c>
      <c r="B6" s="17" t="s">
        <v>84</v>
      </c>
      <c r="D6" s="3"/>
      <c r="E6" s="3"/>
      <c r="F6" s="3" t="s">
        <v>87</v>
      </c>
      <c r="G6" s="3">
        <v>31</v>
      </c>
    </row>
    <row r="7" spans="1:7">
      <c r="A7" s="16" t="s">
        <v>1161</v>
      </c>
      <c r="B7" s="17" t="s">
        <v>82</v>
      </c>
      <c r="D7" s="3"/>
      <c r="E7" s="3"/>
      <c r="F7" s="3" t="s">
        <v>90</v>
      </c>
      <c r="G7" s="3">
        <v>2</v>
      </c>
    </row>
    <row r="8" spans="1:7">
      <c r="A8" s="16" t="s">
        <v>1162</v>
      </c>
      <c r="B8" s="17" t="s">
        <v>84</v>
      </c>
      <c r="D8" s="3" t="s">
        <v>93</v>
      </c>
      <c r="E8" s="3"/>
      <c r="F8" s="3"/>
      <c r="G8" s="3">
        <v>62</v>
      </c>
    </row>
    <row r="9" spans="1:7">
      <c r="A9" s="16" t="s">
        <v>1163</v>
      </c>
      <c r="B9" s="17" t="s">
        <v>82</v>
      </c>
      <c r="D9" s="3" t="s">
        <v>94</v>
      </c>
      <c r="E9" s="3"/>
      <c r="F9" s="3">
        <v>20</v>
      </c>
      <c r="G9" s="3">
        <v>12.4</v>
      </c>
    </row>
    <row r="10" spans="1:7">
      <c r="A10" s="16" t="s">
        <v>1164</v>
      </c>
      <c r="B10" s="17" t="s">
        <v>80</v>
      </c>
      <c r="D10" s="3" t="s">
        <v>95</v>
      </c>
      <c r="E10" s="3"/>
      <c r="F10" s="3">
        <v>32</v>
      </c>
      <c r="G10" s="3">
        <v>19.84</v>
      </c>
    </row>
    <row r="11" spans="1:7">
      <c r="A11" s="16" t="s">
        <v>1165</v>
      </c>
      <c r="B11" s="17" t="s">
        <v>80</v>
      </c>
      <c r="D11" s="3" t="s">
        <v>99</v>
      </c>
      <c r="E11" s="3"/>
      <c r="F11" s="3">
        <v>48</v>
      </c>
      <c r="G11" s="3">
        <v>29.76</v>
      </c>
    </row>
    <row r="12" spans="1:2">
      <c r="A12" s="16" t="s">
        <v>1166</v>
      </c>
      <c r="B12" s="17" t="s">
        <v>84</v>
      </c>
    </row>
    <row r="13" spans="1:2">
      <c r="A13" s="16" t="s">
        <v>1167</v>
      </c>
      <c r="B13" s="17" t="s">
        <v>84</v>
      </c>
    </row>
    <row r="14" spans="1:2">
      <c r="A14" s="16" t="s">
        <v>1168</v>
      </c>
      <c r="B14" s="17" t="s">
        <v>84</v>
      </c>
    </row>
    <row r="15" ht="16.35" spans="1:2">
      <c r="A15" s="16" t="s">
        <v>1169</v>
      </c>
      <c r="B15" s="17" t="s">
        <v>84</v>
      </c>
    </row>
    <row r="16" ht="16.35" spans="1:2">
      <c r="A16" s="18" t="s">
        <v>1170</v>
      </c>
      <c r="B16" s="19">
        <f>COUNTIF(B3:B15,"Simple")</f>
        <v>3</v>
      </c>
    </row>
    <row r="17" ht="16.35" spans="1:2">
      <c r="A17" s="20" t="s">
        <v>1171</v>
      </c>
      <c r="B17" s="19">
        <f>COUNTIF(B3:B15,"Medium")</f>
        <v>2</v>
      </c>
    </row>
    <row r="18" ht="16.35" spans="1:2">
      <c r="A18" s="21" t="s">
        <v>1172</v>
      </c>
      <c r="B18" s="19">
        <f>COUNTIF(B3:B15,"High")</f>
        <v>8</v>
      </c>
    </row>
  </sheetData>
  <dataValidations count="1">
    <dataValidation type="list" allowBlank="1" showInputMessage="1" showErrorMessage="1" sqref="B6 B15 B3:B5 B7:B14">
      <formula1>"Simple, Medium,High"</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 defaultRowHeight="15.6"/>
  <sheetData/>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1"/>
  <sheetViews>
    <sheetView workbookViewId="0">
      <selection activeCell="J9" sqref="J9"/>
    </sheetView>
  </sheetViews>
  <sheetFormatPr defaultColWidth="8.75" defaultRowHeight="15.6"/>
  <sheetData>
    <row r="1" spans="2:8">
      <c r="B1" t="s">
        <v>1173</v>
      </c>
      <c r="G1" t="s">
        <v>1174</v>
      </c>
      <c r="H1" t="s">
        <v>755</v>
      </c>
    </row>
    <row r="2" spans="2:10">
      <c r="B2" t="s">
        <v>1175</v>
      </c>
      <c r="G2" t="s">
        <v>73</v>
      </c>
      <c r="H2" t="s">
        <v>74</v>
      </c>
      <c r="I2" t="s">
        <v>75</v>
      </c>
      <c r="J2" t="s">
        <v>76</v>
      </c>
    </row>
    <row r="3" spans="2:10">
      <c r="B3" t="s">
        <v>1176</v>
      </c>
      <c r="G3" t="s">
        <v>80</v>
      </c>
      <c r="H3">
        <v>7</v>
      </c>
      <c r="I3">
        <v>1</v>
      </c>
      <c r="J3">
        <f>H3*I3</f>
        <v>7</v>
      </c>
    </row>
    <row r="4" spans="2:10">
      <c r="B4" t="s">
        <v>1177</v>
      </c>
      <c r="G4" t="s">
        <v>82</v>
      </c>
      <c r="H4">
        <v>3</v>
      </c>
      <c r="I4">
        <v>2</v>
      </c>
      <c r="J4">
        <f>H4*I4</f>
        <v>6</v>
      </c>
    </row>
    <row r="5" spans="2:10">
      <c r="B5" t="s">
        <v>1178</v>
      </c>
      <c r="G5" t="s">
        <v>84</v>
      </c>
      <c r="H5">
        <v>0</v>
      </c>
      <c r="I5">
        <v>0</v>
      </c>
      <c r="J5">
        <f>H5*I5</f>
        <v>0</v>
      </c>
    </row>
    <row r="6" spans="2:10">
      <c r="B6" t="s">
        <v>1179</v>
      </c>
      <c r="I6" t="s">
        <v>87</v>
      </c>
      <c r="J6">
        <v>13</v>
      </c>
    </row>
    <row r="7" spans="2:10">
      <c r="B7" t="s">
        <v>1180</v>
      </c>
      <c r="J7">
        <v>2</v>
      </c>
    </row>
    <row r="8" spans="2:10">
      <c r="B8" t="s">
        <v>1181</v>
      </c>
      <c r="G8" t="s">
        <v>93</v>
      </c>
      <c r="J8">
        <f>J6*J7</f>
        <v>26</v>
      </c>
    </row>
    <row r="9" spans="2:10">
      <c r="B9" t="s">
        <v>1182</v>
      </c>
      <c r="G9" t="s">
        <v>94</v>
      </c>
      <c r="I9">
        <v>20</v>
      </c>
      <c r="J9">
        <f>J8*I9/100</f>
        <v>5.2</v>
      </c>
    </row>
    <row r="10" spans="7:10">
      <c r="G10" t="s">
        <v>95</v>
      </c>
      <c r="I10">
        <v>32</v>
      </c>
      <c r="J10">
        <f>J8*I10/100</f>
        <v>8.32</v>
      </c>
    </row>
    <row r="11" spans="7:10">
      <c r="G11" t="s">
        <v>99</v>
      </c>
      <c r="I11">
        <v>48</v>
      </c>
      <c r="J11">
        <f>J8*I11/100</f>
        <v>12.48</v>
      </c>
    </row>
  </sheetData>
  <pageMargins left="0.75" right="0.75" top="1" bottom="1" header="0.5" footer="0.5"/>
  <headerFooter/>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workbookViewId="0">
      <selection activeCell="B6" sqref="B6:B9"/>
    </sheetView>
  </sheetViews>
  <sheetFormatPr defaultColWidth="8.75" defaultRowHeight="15.6"/>
  <cols>
    <col min="1" max="1" width="15" customWidth="1"/>
  </cols>
  <sheetData>
    <row r="1" spans="1:16">
      <c r="A1" t="s">
        <v>1183</v>
      </c>
      <c r="B1" t="s">
        <v>1184</v>
      </c>
      <c r="C1" t="s">
        <v>482</v>
      </c>
      <c r="D1" t="s">
        <v>821</v>
      </c>
      <c r="E1" t="s">
        <v>1185</v>
      </c>
      <c r="F1" t="s">
        <v>1186</v>
      </c>
      <c r="G1" t="s">
        <v>1187</v>
      </c>
      <c r="H1" t="s">
        <v>1188</v>
      </c>
      <c r="I1" t="s">
        <v>1189</v>
      </c>
      <c r="J1" t="s">
        <v>1190</v>
      </c>
      <c r="L1" t="s">
        <v>1191</v>
      </c>
      <c r="M1" t="s">
        <v>1192</v>
      </c>
      <c r="O1" t="s">
        <v>1193</v>
      </c>
      <c r="P1" t="s">
        <v>1194</v>
      </c>
    </row>
    <row r="2" spans="1:16">
      <c r="A2" t="s">
        <v>1195</v>
      </c>
      <c r="B2" t="s">
        <v>1196</v>
      </c>
      <c r="C2" t="s">
        <v>1197</v>
      </c>
      <c r="D2" t="s">
        <v>1198</v>
      </c>
      <c r="E2" t="s">
        <v>1199</v>
      </c>
      <c r="F2" t="s">
        <v>1200</v>
      </c>
      <c r="G2" t="s">
        <v>1201</v>
      </c>
      <c r="H2" t="s">
        <v>1202</v>
      </c>
      <c r="I2" t="s">
        <v>1203</v>
      </c>
      <c r="J2" t="s">
        <v>1204</v>
      </c>
      <c r="L2" t="s">
        <v>1205</v>
      </c>
      <c r="M2" t="s">
        <v>1206</v>
      </c>
      <c r="O2" t="s">
        <v>1207</v>
      </c>
      <c r="P2" t="s">
        <v>1208</v>
      </c>
    </row>
    <row r="3" spans="2:16">
      <c r="B3" t="s">
        <v>1209</v>
      </c>
      <c r="E3" t="s">
        <v>1210</v>
      </c>
      <c r="L3" t="s">
        <v>1211</v>
      </c>
      <c r="M3" t="s">
        <v>1212</v>
      </c>
      <c r="O3" t="s">
        <v>1213</v>
      </c>
      <c r="P3" t="s">
        <v>1214</v>
      </c>
    </row>
    <row r="4" spans="13:13">
      <c r="M4" t="s">
        <v>1215</v>
      </c>
    </row>
    <row r="5" spans="13:16">
      <c r="M5" t="s">
        <v>1216</v>
      </c>
      <c r="P5" t="s">
        <v>1217</v>
      </c>
    </row>
    <row r="6" spans="2:2">
      <c r="B6" t="s">
        <v>1218</v>
      </c>
    </row>
    <row r="7" spans="2:2">
      <c r="B7" t="s">
        <v>1219</v>
      </c>
    </row>
    <row r="8" spans="2:2">
      <c r="B8" t="s">
        <v>1220</v>
      </c>
    </row>
    <row r="9" spans="2:2">
      <c r="B9" t="s">
        <v>1221</v>
      </c>
    </row>
  </sheetData>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opLeftCell="A37" workbookViewId="0">
      <selection activeCell="F55" sqref="F55"/>
    </sheetView>
  </sheetViews>
  <sheetFormatPr defaultColWidth="9" defaultRowHeight="15.6"/>
  <cols>
    <col min="1" max="1" width="19.375" customWidth="1"/>
    <col min="8" max="8" width="9.875" customWidth="1"/>
    <col min="9" max="9" width="10.75" customWidth="1"/>
  </cols>
  <sheetData>
    <row r="1" spans="1:9">
      <c r="A1" t="s">
        <v>1222</v>
      </c>
      <c r="B1" t="s">
        <v>1223</v>
      </c>
      <c r="C1" t="s">
        <v>1224</v>
      </c>
      <c r="D1" t="s">
        <v>1225</v>
      </c>
      <c r="E1" t="s">
        <v>1226</v>
      </c>
      <c r="F1" t="s">
        <v>75</v>
      </c>
      <c r="G1" t="s">
        <v>17</v>
      </c>
      <c r="H1" t="s">
        <v>62</v>
      </c>
      <c r="I1" t="s">
        <v>121</v>
      </c>
    </row>
    <row r="2" spans="1:9">
      <c r="A2" t="s">
        <v>1227</v>
      </c>
      <c r="B2" t="s">
        <v>80</v>
      </c>
      <c r="E2">
        <v>1</v>
      </c>
      <c r="F2">
        <f>E2*2</f>
        <v>2</v>
      </c>
      <c r="G2">
        <f>F2*20/100</f>
        <v>0.4</v>
      </c>
      <c r="H2">
        <f>F2*32/100</f>
        <v>0.64</v>
      </c>
      <c r="I2">
        <f>F2*48/100</f>
        <v>0.96</v>
      </c>
    </row>
    <row r="3" spans="1:9">
      <c r="A3" t="s">
        <v>1228</v>
      </c>
      <c r="B3" t="s">
        <v>80</v>
      </c>
      <c r="E3">
        <v>1</v>
      </c>
      <c r="F3">
        <f t="shared" ref="F3:F42" si="0">E3*2</f>
        <v>2</v>
      </c>
      <c r="G3">
        <f t="shared" ref="G3:G44" si="1">F3*20/100</f>
        <v>0.4</v>
      </c>
      <c r="H3">
        <f t="shared" ref="H3:H44" si="2">F3*32/100</f>
        <v>0.64</v>
      </c>
      <c r="I3">
        <f t="shared" ref="I3:I44" si="3">F3*48/100</f>
        <v>0.96</v>
      </c>
    </row>
    <row r="4" spans="1:9">
      <c r="A4" t="s">
        <v>1229</v>
      </c>
      <c r="B4" t="s">
        <v>82</v>
      </c>
      <c r="C4" t="s">
        <v>163</v>
      </c>
      <c r="D4" t="s">
        <v>82</v>
      </c>
      <c r="E4">
        <v>5</v>
      </c>
      <c r="F4">
        <f t="shared" si="0"/>
        <v>10</v>
      </c>
      <c r="G4">
        <f t="shared" si="1"/>
        <v>2</v>
      </c>
      <c r="H4">
        <f t="shared" si="2"/>
        <v>3.2</v>
      </c>
      <c r="I4">
        <f t="shared" si="3"/>
        <v>4.8</v>
      </c>
    </row>
    <row r="5" spans="1:9">
      <c r="A5" t="s">
        <v>1230</v>
      </c>
      <c r="B5" t="s">
        <v>80</v>
      </c>
      <c r="C5" t="s">
        <v>80</v>
      </c>
      <c r="D5" t="s">
        <v>80</v>
      </c>
      <c r="E5">
        <v>3</v>
      </c>
      <c r="F5">
        <f t="shared" si="0"/>
        <v>6</v>
      </c>
      <c r="G5">
        <f t="shared" si="1"/>
        <v>1.2</v>
      </c>
      <c r="H5">
        <f t="shared" si="2"/>
        <v>1.92</v>
      </c>
      <c r="I5">
        <f t="shared" si="3"/>
        <v>2.88</v>
      </c>
    </row>
    <row r="6" spans="1:9">
      <c r="A6" t="s">
        <v>1231</v>
      </c>
      <c r="B6" t="s">
        <v>80</v>
      </c>
      <c r="C6" t="s">
        <v>80</v>
      </c>
      <c r="D6" t="s">
        <v>80</v>
      </c>
      <c r="E6">
        <v>3</v>
      </c>
      <c r="F6">
        <f t="shared" si="0"/>
        <v>6</v>
      </c>
      <c r="G6">
        <f t="shared" si="1"/>
        <v>1.2</v>
      </c>
      <c r="H6">
        <f t="shared" si="2"/>
        <v>1.92</v>
      </c>
      <c r="I6">
        <f t="shared" si="3"/>
        <v>2.88</v>
      </c>
    </row>
    <row r="7" spans="1:9">
      <c r="A7" t="s">
        <v>1232</v>
      </c>
      <c r="B7" t="s">
        <v>80</v>
      </c>
      <c r="C7" t="s">
        <v>80</v>
      </c>
      <c r="D7" t="s">
        <v>80</v>
      </c>
      <c r="E7">
        <v>3</v>
      </c>
      <c r="F7">
        <f t="shared" si="0"/>
        <v>6</v>
      </c>
      <c r="G7">
        <f t="shared" si="1"/>
        <v>1.2</v>
      </c>
      <c r="H7">
        <f t="shared" si="2"/>
        <v>1.92</v>
      </c>
      <c r="I7">
        <f t="shared" si="3"/>
        <v>2.88</v>
      </c>
    </row>
    <row r="8" spans="1:9">
      <c r="A8" t="s">
        <v>1233</v>
      </c>
      <c r="B8" t="s">
        <v>80</v>
      </c>
      <c r="C8" t="s">
        <v>80</v>
      </c>
      <c r="D8" t="s">
        <v>80</v>
      </c>
      <c r="E8">
        <v>3</v>
      </c>
      <c r="F8">
        <f t="shared" si="0"/>
        <v>6</v>
      </c>
      <c r="G8">
        <f t="shared" si="1"/>
        <v>1.2</v>
      </c>
      <c r="H8">
        <f t="shared" si="2"/>
        <v>1.92</v>
      </c>
      <c r="I8">
        <f t="shared" si="3"/>
        <v>2.88</v>
      </c>
    </row>
    <row r="9" spans="1:9">
      <c r="A9" t="s">
        <v>1234</v>
      </c>
      <c r="B9" t="s">
        <v>80</v>
      </c>
      <c r="C9" t="s">
        <v>80</v>
      </c>
      <c r="D9" t="s">
        <v>80</v>
      </c>
      <c r="E9">
        <v>3</v>
      </c>
      <c r="F9">
        <f t="shared" si="0"/>
        <v>6</v>
      </c>
      <c r="G9">
        <f t="shared" si="1"/>
        <v>1.2</v>
      </c>
      <c r="H9">
        <f t="shared" si="2"/>
        <v>1.92</v>
      </c>
      <c r="I9">
        <f t="shared" si="3"/>
        <v>2.88</v>
      </c>
    </row>
    <row r="10" spans="1:9">
      <c r="A10" t="s">
        <v>1235</v>
      </c>
      <c r="B10" t="s">
        <v>80</v>
      </c>
      <c r="C10" t="s">
        <v>80</v>
      </c>
      <c r="D10" t="s">
        <v>80</v>
      </c>
      <c r="E10">
        <v>3</v>
      </c>
      <c r="F10">
        <f t="shared" si="0"/>
        <v>6</v>
      </c>
      <c r="G10">
        <f t="shared" si="1"/>
        <v>1.2</v>
      </c>
      <c r="H10">
        <f t="shared" si="2"/>
        <v>1.92</v>
      </c>
      <c r="I10">
        <f t="shared" si="3"/>
        <v>2.88</v>
      </c>
    </row>
    <row r="11" spans="1:9">
      <c r="A11" t="s">
        <v>1236</v>
      </c>
      <c r="B11" t="s">
        <v>82</v>
      </c>
      <c r="C11" t="s">
        <v>163</v>
      </c>
      <c r="D11" t="s">
        <v>82</v>
      </c>
      <c r="E11">
        <v>5</v>
      </c>
      <c r="F11">
        <f t="shared" si="0"/>
        <v>10</v>
      </c>
      <c r="G11">
        <f t="shared" si="1"/>
        <v>2</v>
      </c>
      <c r="H11">
        <f t="shared" si="2"/>
        <v>3.2</v>
      </c>
      <c r="I11">
        <f t="shared" si="3"/>
        <v>4.8</v>
      </c>
    </row>
    <row r="12" spans="1:9">
      <c r="A12" t="s">
        <v>1237</v>
      </c>
      <c r="B12" t="s">
        <v>80</v>
      </c>
      <c r="C12" t="s">
        <v>163</v>
      </c>
      <c r="D12" t="s">
        <v>80</v>
      </c>
      <c r="E12">
        <v>3</v>
      </c>
      <c r="F12">
        <f t="shared" si="0"/>
        <v>6</v>
      </c>
      <c r="G12">
        <f t="shared" si="1"/>
        <v>1.2</v>
      </c>
      <c r="H12">
        <f t="shared" si="2"/>
        <v>1.92</v>
      </c>
      <c r="I12">
        <f t="shared" si="3"/>
        <v>2.88</v>
      </c>
    </row>
    <row r="13" spans="1:9">
      <c r="A13" t="s">
        <v>1238</v>
      </c>
      <c r="B13" t="s">
        <v>80</v>
      </c>
      <c r="C13" t="s">
        <v>163</v>
      </c>
      <c r="D13" t="s">
        <v>80</v>
      </c>
      <c r="E13">
        <v>3</v>
      </c>
      <c r="F13">
        <f t="shared" si="0"/>
        <v>6</v>
      </c>
      <c r="G13">
        <f t="shared" si="1"/>
        <v>1.2</v>
      </c>
      <c r="H13">
        <f t="shared" si="2"/>
        <v>1.92</v>
      </c>
      <c r="I13">
        <f t="shared" si="3"/>
        <v>2.88</v>
      </c>
    </row>
    <row r="14" spans="1:9">
      <c r="A14" t="s">
        <v>1239</v>
      </c>
      <c r="B14" t="s">
        <v>82</v>
      </c>
      <c r="C14" t="s">
        <v>163</v>
      </c>
      <c r="D14" t="s">
        <v>82</v>
      </c>
      <c r="E14">
        <v>5</v>
      </c>
      <c r="F14">
        <f t="shared" si="0"/>
        <v>10</v>
      </c>
      <c r="G14">
        <f t="shared" si="1"/>
        <v>2</v>
      </c>
      <c r="H14">
        <f t="shared" si="2"/>
        <v>3.2</v>
      </c>
      <c r="I14">
        <f t="shared" si="3"/>
        <v>4.8</v>
      </c>
    </row>
    <row r="15" spans="1:9">
      <c r="A15" t="s">
        <v>1240</v>
      </c>
      <c r="B15" t="s">
        <v>80</v>
      </c>
      <c r="C15" t="s">
        <v>163</v>
      </c>
      <c r="D15" t="s">
        <v>80</v>
      </c>
      <c r="E15">
        <v>3</v>
      </c>
      <c r="F15">
        <f t="shared" si="0"/>
        <v>6</v>
      </c>
      <c r="G15">
        <f t="shared" si="1"/>
        <v>1.2</v>
      </c>
      <c r="H15">
        <f t="shared" si="2"/>
        <v>1.92</v>
      </c>
      <c r="I15">
        <f t="shared" si="3"/>
        <v>2.88</v>
      </c>
    </row>
    <row r="16" spans="1:9">
      <c r="A16" t="s">
        <v>1241</v>
      </c>
      <c r="B16" t="s">
        <v>80</v>
      </c>
      <c r="C16" t="s">
        <v>163</v>
      </c>
      <c r="D16" t="s">
        <v>80</v>
      </c>
      <c r="E16">
        <v>3</v>
      </c>
      <c r="F16">
        <f t="shared" si="0"/>
        <v>6</v>
      </c>
      <c r="G16">
        <f t="shared" si="1"/>
        <v>1.2</v>
      </c>
      <c r="H16">
        <f t="shared" si="2"/>
        <v>1.92</v>
      </c>
      <c r="I16">
        <f t="shared" si="3"/>
        <v>2.88</v>
      </c>
    </row>
    <row r="17" spans="1:9">
      <c r="A17" t="s">
        <v>1242</v>
      </c>
      <c r="B17" t="s">
        <v>1243</v>
      </c>
      <c r="C17" t="s">
        <v>163</v>
      </c>
      <c r="D17" t="s">
        <v>80</v>
      </c>
      <c r="E17">
        <v>5</v>
      </c>
      <c r="F17">
        <f t="shared" si="0"/>
        <v>10</v>
      </c>
      <c r="G17">
        <f t="shared" si="1"/>
        <v>2</v>
      </c>
      <c r="H17">
        <f t="shared" si="2"/>
        <v>3.2</v>
      </c>
      <c r="I17">
        <f t="shared" si="3"/>
        <v>4.8</v>
      </c>
    </row>
    <row r="18" spans="1:9">
      <c r="A18" t="s">
        <v>1244</v>
      </c>
      <c r="B18" t="s">
        <v>82</v>
      </c>
      <c r="C18" t="s">
        <v>163</v>
      </c>
      <c r="D18" t="s">
        <v>82</v>
      </c>
      <c r="E18">
        <v>5</v>
      </c>
      <c r="F18">
        <f t="shared" si="0"/>
        <v>10</v>
      </c>
      <c r="G18">
        <f t="shared" si="1"/>
        <v>2</v>
      </c>
      <c r="H18">
        <f t="shared" si="2"/>
        <v>3.2</v>
      </c>
      <c r="I18">
        <f t="shared" si="3"/>
        <v>4.8</v>
      </c>
    </row>
    <row r="19" spans="1:9">
      <c r="A19" t="s">
        <v>1245</v>
      </c>
      <c r="B19" t="s">
        <v>80</v>
      </c>
      <c r="C19" t="s">
        <v>163</v>
      </c>
      <c r="D19" t="s">
        <v>80</v>
      </c>
      <c r="E19">
        <v>3</v>
      </c>
      <c r="F19">
        <f t="shared" si="0"/>
        <v>6</v>
      </c>
      <c r="G19">
        <f t="shared" si="1"/>
        <v>1.2</v>
      </c>
      <c r="H19">
        <f t="shared" si="2"/>
        <v>1.92</v>
      </c>
      <c r="I19">
        <f t="shared" si="3"/>
        <v>2.88</v>
      </c>
    </row>
    <row r="20" spans="1:9">
      <c r="A20" t="s">
        <v>1246</v>
      </c>
      <c r="B20" t="s">
        <v>80</v>
      </c>
      <c r="C20" t="s">
        <v>163</v>
      </c>
      <c r="D20" t="s">
        <v>80</v>
      </c>
      <c r="E20">
        <v>3</v>
      </c>
      <c r="F20">
        <f t="shared" si="0"/>
        <v>6</v>
      </c>
      <c r="G20">
        <f t="shared" si="1"/>
        <v>1.2</v>
      </c>
      <c r="H20">
        <f t="shared" si="2"/>
        <v>1.92</v>
      </c>
      <c r="I20">
        <f t="shared" si="3"/>
        <v>2.88</v>
      </c>
    </row>
    <row r="21" spans="1:9">
      <c r="A21" t="s">
        <v>1247</v>
      </c>
      <c r="B21" t="s">
        <v>1243</v>
      </c>
      <c r="C21" t="s">
        <v>82</v>
      </c>
      <c r="D21" t="s">
        <v>84</v>
      </c>
      <c r="E21">
        <v>8</v>
      </c>
      <c r="F21">
        <f t="shared" si="0"/>
        <v>16</v>
      </c>
      <c r="G21">
        <f t="shared" si="1"/>
        <v>3.2</v>
      </c>
      <c r="H21">
        <f t="shared" si="2"/>
        <v>5.12</v>
      </c>
      <c r="I21">
        <f t="shared" si="3"/>
        <v>7.68</v>
      </c>
    </row>
    <row r="22" spans="1:9">
      <c r="A22" t="s">
        <v>1248</v>
      </c>
      <c r="B22" t="s">
        <v>1243</v>
      </c>
      <c r="C22" t="s">
        <v>163</v>
      </c>
      <c r="D22" t="s">
        <v>84</v>
      </c>
      <c r="E22">
        <v>7</v>
      </c>
      <c r="F22">
        <f t="shared" si="0"/>
        <v>14</v>
      </c>
      <c r="G22">
        <f t="shared" si="1"/>
        <v>2.8</v>
      </c>
      <c r="H22">
        <f t="shared" si="2"/>
        <v>4.48</v>
      </c>
      <c r="I22">
        <f t="shared" si="3"/>
        <v>6.72</v>
      </c>
    </row>
    <row r="23" spans="1:9">
      <c r="A23" t="s">
        <v>1249</v>
      </c>
      <c r="B23" t="s">
        <v>1243</v>
      </c>
      <c r="C23" t="s">
        <v>82</v>
      </c>
      <c r="D23" t="s">
        <v>84</v>
      </c>
      <c r="E23">
        <v>8</v>
      </c>
      <c r="F23">
        <f t="shared" si="0"/>
        <v>16</v>
      </c>
      <c r="G23">
        <f t="shared" si="1"/>
        <v>3.2</v>
      </c>
      <c r="H23">
        <f t="shared" si="2"/>
        <v>5.12</v>
      </c>
      <c r="I23">
        <f t="shared" si="3"/>
        <v>7.68</v>
      </c>
    </row>
    <row r="24" spans="1:9">
      <c r="A24" t="s">
        <v>1250</v>
      </c>
      <c r="B24" t="s">
        <v>1243</v>
      </c>
      <c r="C24" t="s">
        <v>82</v>
      </c>
      <c r="D24" t="s">
        <v>84</v>
      </c>
      <c r="E24">
        <v>8</v>
      </c>
      <c r="F24">
        <f t="shared" si="0"/>
        <v>16</v>
      </c>
      <c r="G24">
        <f t="shared" si="1"/>
        <v>3.2</v>
      </c>
      <c r="H24">
        <f t="shared" si="2"/>
        <v>5.12</v>
      </c>
      <c r="I24">
        <f t="shared" si="3"/>
        <v>7.68</v>
      </c>
    </row>
    <row r="25" spans="1:9">
      <c r="A25" t="s">
        <v>1251</v>
      </c>
      <c r="C25" t="s">
        <v>163</v>
      </c>
      <c r="D25" t="s">
        <v>80</v>
      </c>
      <c r="E25">
        <v>2</v>
      </c>
      <c r="F25">
        <v>2</v>
      </c>
      <c r="G25">
        <f t="shared" si="1"/>
        <v>0.4</v>
      </c>
      <c r="H25">
        <f t="shared" si="2"/>
        <v>0.64</v>
      </c>
      <c r="I25">
        <f t="shared" si="3"/>
        <v>0.96</v>
      </c>
    </row>
    <row r="26" spans="1:9">
      <c r="A26" t="s">
        <v>1252</v>
      </c>
      <c r="B26" t="s">
        <v>1243</v>
      </c>
      <c r="C26" t="s">
        <v>82</v>
      </c>
      <c r="D26" t="s">
        <v>84</v>
      </c>
      <c r="E26">
        <v>8</v>
      </c>
      <c r="F26">
        <f t="shared" si="0"/>
        <v>16</v>
      </c>
      <c r="G26">
        <f t="shared" si="1"/>
        <v>3.2</v>
      </c>
      <c r="H26">
        <f t="shared" si="2"/>
        <v>5.12</v>
      </c>
      <c r="I26">
        <f t="shared" si="3"/>
        <v>7.68</v>
      </c>
    </row>
    <row r="27" spans="1:9">
      <c r="A27" t="s">
        <v>1253</v>
      </c>
      <c r="B27" t="s">
        <v>80</v>
      </c>
      <c r="C27" t="s">
        <v>82</v>
      </c>
      <c r="D27" t="s">
        <v>80</v>
      </c>
      <c r="E27">
        <v>4</v>
      </c>
      <c r="F27">
        <f t="shared" si="0"/>
        <v>8</v>
      </c>
      <c r="G27">
        <f t="shared" si="1"/>
        <v>1.6</v>
      </c>
      <c r="H27">
        <f t="shared" si="2"/>
        <v>2.56</v>
      </c>
      <c r="I27">
        <f t="shared" si="3"/>
        <v>3.84</v>
      </c>
    </row>
    <row r="28" spans="1:9">
      <c r="A28" t="s">
        <v>1254</v>
      </c>
      <c r="B28" t="s">
        <v>1243</v>
      </c>
      <c r="C28" t="s">
        <v>82</v>
      </c>
      <c r="D28" t="s">
        <v>84</v>
      </c>
      <c r="E28">
        <v>8</v>
      </c>
      <c r="F28">
        <f t="shared" si="0"/>
        <v>16</v>
      </c>
      <c r="G28">
        <f t="shared" si="1"/>
        <v>3.2</v>
      </c>
      <c r="H28">
        <f t="shared" si="2"/>
        <v>5.12</v>
      </c>
      <c r="I28">
        <f t="shared" si="3"/>
        <v>7.68</v>
      </c>
    </row>
    <row r="29" spans="1:9">
      <c r="A29" t="s">
        <v>1255</v>
      </c>
      <c r="B29" t="s">
        <v>80</v>
      </c>
      <c r="C29" t="s">
        <v>163</v>
      </c>
      <c r="D29" t="s">
        <v>80</v>
      </c>
      <c r="E29">
        <v>3</v>
      </c>
      <c r="F29">
        <f t="shared" si="0"/>
        <v>6</v>
      </c>
      <c r="G29">
        <f t="shared" si="1"/>
        <v>1.2</v>
      </c>
      <c r="H29">
        <f t="shared" si="2"/>
        <v>1.92</v>
      </c>
      <c r="I29">
        <f t="shared" si="3"/>
        <v>2.88</v>
      </c>
    </row>
    <row r="30" spans="1:9">
      <c r="A30" t="s">
        <v>1256</v>
      </c>
      <c r="B30" t="s">
        <v>80</v>
      </c>
      <c r="C30" t="s">
        <v>163</v>
      </c>
      <c r="D30" t="s">
        <v>80</v>
      </c>
      <c r="E30">
        <v>3</v>
      </c>
      <c r="F30">
        <f t="shared" si="0"/>
        <v>6</v>
      </c>
      <c r="G30">
        <f t="shared" si="1"/>
        <v>1.2</v>
      </c>
      <c r="H30">
        <f t="shared" si="2"/>
        <v>1.92</v>
      </c>
      <c r="I30">
        <f t="shared" si="3"/>
        <v>2.88</v>
      </c>
    </row>
    <row r="31" spans="1:9">
      <c r="A31" t="s">
        <v>1257</v>
      </c>
      <c r="B31" t="s">
        <v>82</v>
      </c>
      <c r="C31" t="s">
        <v>82</v>
      </c>
      <c r="E31">
        <v>4</v>
      </c>
      <c r="F31">
        <f t="shared" si="0"/>
        <v>8</v>
      </c>
      <c r="G31">
        <f t="shared" si="1"/>
        <v>1.6</v>
      </c>
      <c r="H31">
        <f t="shared" si="2"/>
        <v>2.56</v>
      </c>
      <c r="I31">
        <f t="shared" si="3"/>
        <v>3.84</v>
      </c>
    </row>
    <row r="32" spans="1:9">
      <c r="A32" t="s">
        <v>1258</v>
      </c>
      <c r="B32" t="s">
        <v>82</v>
      </c>
      <c r="C32" t="s">
        <v>163</v>
      </c>
      <c r="E32">
        <v>3</v>
      </c>
      <c r="F32">
        <f t="shared" si="0"/>
        <v>6</v>
      </c>
      <c r="G32">
        <f t="shared" si="1"/>
        <v>1.2</v>
      </c>
      <c r="H32">
        <f t="shared" si="2"/>
        <v>1.92</v>
      </c>
      <c r="I32">
        <f t="shared" si="3"/>
        <v>2.88</v>
      </c>
    </row>
    <row r="33" spans="1:9">
      <c r="A33" t="s">
        <v>1259</v>
      </c>
      <c r="B33" t="s">
        <v>1243</v>
      </c>
      <c r="C33" t="s">
        <v>84</v>
      </c>
      <c r="E33">
        <v>6</v>
      </c>
      <c r="F33">
        <f t="shared" si="0"/>
        <v>12</v>
      </c>
      <c r="G33">
        <f t="shared" si="1"/>
        <v>2.4</v>
      </c>
      <c r="H33">
        <f t="shared" si="2"/>
        <v>3.84</v>
      </c>
      <c r="I33">
        <f t="shared" si="3"/>
        <v>5.76</v>
      </c>
    </row>
    <row r="34" spans="1:9">
      <c r="A34" t="s">
        <v>1260</v>
      </c>
      <c r="B34" t="s">
        <v>1243</v>
      </c>
      <c r="C34" t="s">
        <v>82</v>
      </c>
      <c r="D34" t="s">
        <v>82</v>
      </c>
      <c r="E34">
        <v>7</v>
      </c>
      <c r="F34">
        <f t="shared" si="0"/>
        <v>14</v>
      </c>
      <c r="G34">
        <f t="shared" si="1"/>
        <v>2.8</v>
      </c>
      <c r="H34">
        <f t="shared" si="2"/>
        <v>4.48</v>
      </c>
      <c r="I34">
        <f t="shared" si="3"/>
        <v>6.72</v>
      </c>
    </row>
    <row r="35" spans="1:9">
      <c r="A35" t="s">
        <v>1261</v>
      </c>
      <c r="B35" t="s">
        <v>1243</v>
      </c>
      <c r="C35" t="s">
        <v>82</v>
      </c>
      <c r="E35">
        <v>5</v>
      </c>
      <c r="F35">
        <f t="shared" si="0"/>
        <v>10</v>
      </c>
      <c r="G35">
        <f t="shared" si="1"/>
        <v>2</v>
      </c>
      <c r="H35">
        <f t="shared" si="2"/>
        <v>3.2</v>
      </c>
      <c r="I35">
        <f t="shared" si="3"/>
        <v>4.8</v>
      </c>
    </row>
    <row r="36" spans="1:9">
      <c r="A36" t="s">
        <v>1262</v>
      </c>
      <c r="B36" t="s">
        <v>1243</v>
      </c>
      <c r="C36" t="s">
        <v>82</v>
      </c>
      <c r="E36">
        <v>5</v>
      </c>
      <c r="F36">
        <f t="shared" si="0"/>
        <v>10</v>
      </c>
      <c r="G36">
        <f t="shared" si="1"/>
        <v>2</v>
      </c>
      <c r="H36">
        <f t="shared" si="2"/>
        <v>3.2</v>
      </c>
      <c r="I36">
        <f t="shared" si="3"/>
        <v>4.8</v>
      </c>
    </row>
    <row r="37" spans="1:9">
      <c r="A37" t="s">
        <v>1263</v>
      </c>
      <c r="B37" t="s">
        <v>82</v>
      </c>
      <c r="C37" t="s">
        <v>82</v>
      </c>
      <c r="D37" t="s">
        <v>82</v>
      </c>
      <c r="E37">
        <v>6</v>
      </c>
      <c r="F37">
        <f t="shared" si="0"/>
        <v>12</v>
      </c>
      <c r="G37">
        <f t="shared" si="1"/>
        <v>2.4</v>
      </c>
      <c r="H37">
        <f t="shared" si="2"/>
        <v>3.84</v>
      </c>
      <c r="I37">
        <f t="shared" si="3"/>
        <v>5.76</v>
      </c>
    </row>
    <row r="38" spans="1:9">
      <c r="A38" t="s">
        <v>1264</v>
      </c>
      <c r="B38" t="s">
        <v>163</v>
      </c>
      <c r="C38" t="s">
        <v>163</v>
      </c>
      <c r="D38" t="s">
        <v>80</v>
      </c>
      <c r="E38">
        <v>3</v>
      </c>
      <c r="F38">
        <f t="shared" si="0"/>
        <v>6</v>
      </c>
      <c r="G38">
        <f t="shared" si="1"/>
        <v>1.2</v>
      </c>
      <c r="H38">
        <f t="shared" si="2"/>
        <v>1.92</v>
      </c>
      <c r="I38">
        <f t="shared" si="3"/>
        <v>2.88</v>
      </c>
    </row>
    <row r="39" spans="1:9">
      <c r="A39" t="s">
        <v>1265</v>
      </c>
      <c r="B39" t="s">
        <v>80</v>
      </c>
      <c r="C39" t="s">
        <v>163</v>
      </c>
      <c r="D39" t="s">
        <v>80</v>
      </c>
      <c r="E39">
        <v>3</v>
      </c>
      <c r="F39">
        <f t="shared" si="0"/>
        <v>6</v>
      </c>
      <c r="G39">
        <f t="shared" si="1"/>
        <v>1.2</v>
      </c>
      <c r="H39">
        <f t="shared" si="2"/>
        <v>1.92</v>
      </c>
      <c r="I39">
        <f t="shared" si="3"/>
        <v>2.88</v>
      </c>
    </row>
    <row r="40" spans="1:9">
      <c r="A40" t="s">
        <v>1266</v>
      </c>
      <c r="B40" t="s">
        <v>1243</v>
      </c>
      <c r="C40" t="s">
        <v>84</v>
      </c>
      <c r="D40" t="s">
        <v>84</v>
      </c>
      <c r="E40">
        <v>9</v>
      </c>
      <c r="F40">
        <f t="shared" si="0"/>
        <v>18</v>
      </c>
      <c r="G40">
        <f t="shared" si="1"/>
        <v>3.6</v>
      </c>
      <c r="H40">
        <f t="shared" si="2"/>
        <v>5.76</v>
      </c>
      <c r="I40">
        <f t="shared" si="3"/>
        <v>8.64</v>
      </c>
    </row>
    <row r="41" spans="1:9">
      <c r="A41" t="s">
        <v>1267</v>
      </c>
      <c r="B41" t="s">
        <v>163</v>
      </c>
      <c r="C41" t="s">
        <v>163</v>
      </c>
      <c r="D41" t="s">
        <v>80</v>
      </c>
      <c r="E41">
        <v>3</v>
      </c>
      <c r="F41">
        <f t="shared" si="0"/>
        <v>6</v>
      </c>
      <c r="G41">
        <f t="shared" si="1"/>
        <v>1.2</v>
      </c>
      <c r="H41">
        <f t="shared" si="2"/>
        <v>1.92</v>
      </c>
      <c r="I41">
        <f t="shared" si="3"/>
        <v>2.88</v>
      </c>
    </row>
    <row r="42" spans="1:9">
      <c r="A42" t="s">
        <v>1268</v>
      </c>
      <c r="B42" t="s">
        <v>163</v>
      </c>
      <c r="C42" t="s">
        <v>82</v>
      </c>
      <c r="E42">
        <v>3</v>
      </c>
      <c r="F42">
        <f t="shared" si="0"/>
        <v>6</v>
      </c>
      <c r="G42">
        <f t="shared" si="1"/>
        <v>1.2</v>
      </c>
      <c r="H42">
        <f t="shared" si="2"/>
        <v>1.92</v>
      </c>
      <c r="I42">
        <f t="shared" si="3"/>
        <v>2.88</v>
      </c>
    </row>
    <row r="44" spans="1:9">
      <c r="A44" t="s">
        <v>1191</v>
      </c>
      <c r="E44">
        <v>91</v>
      </c>
      <c r="F44">
        <v>182</v>
      </c>
      <c r="G44">
        <f t="shared" si="1"/>
        <v>36.4</v>
      </c>
      <c r="H44">
        <f t="shared" si="2"/>
        <v>58.24</v>
      </c>
      <c r="I44">
        <f t="shared" si="3"/>
        <v>87.36</v>
      </c>
    </row>
  </sheetData>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52"/>
  <sheetViews>
    <sheetView topLeftCell="A22" workbookViewId="0">
      <selection activeCell="F23" sqref="F23:F25"/>
    </sheetView>
  </sheetViews>
  <sheetFormatPr defaultColWidth="9" defaultRowHeight="15.6"/>
  <cols>
    <col min="1" max="1" width="23.25" customWidth="1"/>
    <col min="2" max="2" width="17.5" customWidth="1"/>
  </cols>
  <sheetData>
    <row r="2" spans="1:7">
      <c r="A2" s="4" t="s">
        <v>63</v>
      </c>
      <c r="B2" s="5" t="s">
        <v>1269</v>
      </c>
      <c r="C2" t="s">
        <v>1270</v>
      </c>
      <c r="D2" t="s">
        <v>1271</v>
      </c>
      <c r="E2" t="s">
        <v>17</v>
      </c>
      <c r="F2" t="s">
        <v>1272</v>
      </c>
      <c r="G2" t="s">
        <v>1273</v>
      </c>
    </row>
    <row r="3" spans="1:2">
      <c r="A3" s="6" t="s">
        <v>1155</v>
      </c>
      <c r="B3" s="6" t="s">
        <v>1156</v>
      </c>
    </row>
    <row r="4" spans="1:9">
      <c r="A4" s="7" t="s">
        <v>1274</v>
      </c>
      <c r="B4" s="8" t="s">
        <v>84</v>
      </c>
      <c r="C4">
        <f>IF(B4="High",3,IF(B4="Medium",2,IF(B4="Simple",1)))</f>
        <v>3</v>
      </c>
      <c r="D4">
        <f>C4*2</f>
        <v>6</v>
      </c>
      <c r="E4">
        <f>D4*20/100</f>
        <v>1.2</v>
      </c>
      <c r="F4">
        <f>D4*32/100</f>
        <v>1.92</v>
      </c>
      <c r="G4">
        <f>D4*48/100</f>
        <v>2.88</v>
      </c>
      <c r="I4">
        <f>SUM(E4:E7)</f>
        <v>2.8</v>
      </c>
    </row>
    <row r="5" spans="1:7">
      <c r="A5" s="7" t="s">
        <v>1275</v>
      </c>
      <c r="B5" s="8" t="s">
        <v>82</v>
      </c>
      <c r="C5">
        <f t="shared" ref="C5:C49" si="0">IF(B5="High",3,IF(B5="Medium",2,IF(B5="Simple",1)))</f>
        <v>2</v>
      </c>
      <c r="D5">
        <f t="shared" ref="D5:D49" si="1">C5*2</f>
        <v>4</v>
      </c>
      <c r="E5">
        <f t="shared" ref="E5:E49" si="2">D5*20/100</f>
        <v>0.8</v>
      </c>
      <c r="F5">
        <f t="shared" ref="F5:F49" si="3">D5*32/100</f>
        <v>1.28</v>
      </c>
      <c r="G5">
        <f t="shared" ref="G5:G49" si="4">D5*48/100</f>
        <v>1.92</v>
      </c>
    </row>
    <row r="6" spans="1:7">
      <c r="A6" s="7" t="s">
        <v>1276</v>
      </c>
      <c r="B6" s="8" t="s">
        <v>80</v>
      </c>
      <c r="C6">
        <f t="shared" si="0"/>
        <v>1</v>
      </c>
      <c r="D6">
        <f t="shared" si="1"/>
        <v>2</v>
      </c>
      <c r="E6">
        <f t="shared" si="2"/>
        <v>0.4</v>
      </c>
      <c r="F6">
        <f t="shared" si="3"/>
        <v>0.64</v>
      </c>
      <c r="G6">
        <f t="shared" si="4"/>
        <v>0.96</v>
      </c>
    </row>
    <row r="7" spans="1:7">
      <c r="A7" s="7" t="s">
        <v>1277</v>
      </c>
      <c r="B7" s="8" t="s">
        <v>80</v>
      </c>
      <c r="C7">
        <f t="shared" si="0"/>
        <v>1</v>
      </c>
      <c r="D7">
        <f t="shared" si="1"/>
        <v>2</v>
      </c>
      <c r="E7">
        <f t="shared" si="2"/>
        <v>0.4</v>
      </c>
      <c r="F7">
        <f t="shared" si="3"/>
        <v>0.64</v>
      </c>
      <c r="G7">
        <f t="shared" si="4"/>
        <v>0.96</v>
      </c>
    </row>
    <row r="8" spans="1:7">
      <c r="A8" s="7" t="s">
        <v>1278</v>
      </c>
      <c r="B8" s="8" t="s">
        <v>80</v>
      </c>
      <c r="C8">
        <f t="shared" si="0"/>
        <v>1</v>
      </c>
      <c r="D8">
        <f t="shared" si="1"/>
        <v>2</v>
      </c>
      <c r="E8">
        <f t="shared" si="2"/>
        <v>0.4</v>
      </c>
      <c r="F8">
        <f t="shared" si="3"/>
        <v>0.64</v>
      </c>
      <c r="G8">
        <f t="shared" si="4"/>
        <v>0.96</v>
      </c>
    </row>
    <row r="9" spans="1:7">
      <c r="A9" s="7" t="s">
        <v>1279</v>
      </c>
      <c r="B9" s="8" t="s">
        <v>80</v>
      </c>
      <c r="C9">
        <f t="shared" si="0"/>
        <v>1</v>
      </c>
      <c r="D9">
        <f t="shared" si="1"/>
        <v>2</v>
      </c>
      <c r="E9">
        <f t="shared" si="2"/>
        <v>0.4</v>
      </c>
      <c r="F9">
        <f t="shared" si="3"/>
        <v>0.64</v>
      </c>
      <c r="G9">
        <f t="shared" si="4"/>
        <v>0.96</v>
      </c>
    </row>
    <row r="10" spans="1:9">
      <c r="A10" s="7" t="s">
        <v>1280</v>
      </c>
      <c r="B10" s="8" t="s">
        <v>84</v>
      </c>
      <c r="C10">
        <f t="shared" si="0"/>
        <v>3</v>
      </c>
      <c r="D10">
        <f t="shared" si="1"/>
        <v>6</v>
      </c>
      <c r="E10">
        <f t="shared" si="2"/>
        <v>1.2</v>
      </c>
      <c r="F10">
        <f t="shared" si="3"/>
        <v>1.92</v>
      </c>
      <c r="G10">
        <f t="shared" si="4"/>
        <v>2.88</v>
      </c>
      <c r="I10">
        <f>SUM(E10:E11)</f>
        <v>1.6</v>
      </c>
    </row>
    <row r="11" spans="1:7">
      <c r="A11" s="7" t="s">
        <v>1281</v>
      </c>
      <c r="B11" s="8" t="s">
        <v>80</v>
      </c>
      <c r="C11">
        <f t="shared" si="0"/>
        <v>1</v>
      </c>
      <c r="D11">
        <f t="shared" si="1"/>
        <v>2</v>
      </c>
      <c r="E11">
        <f t="shared" si="2"/>
        <v>0.4</v>
      </c>
      <c r="F11">
        <f t="shared" si="3"/>
        <v>0.64</v>
      </c>
      <c r="G11">
        <f t="shared" si="4"/>
        <v>0.96</v>
      </c>
    </row>
    <row r="12" spans="1:7">
      <c r="A12" s="7" t="s">
        <v>1282</v>
      </c>
      <c r="B12" s="8" t="s">
        <v>82</v>
      </c>
      <c r="C12">
        <f t="shared" si="0"/>
        <v>2</v>
      </c>
      <c r="D12">
        <f t="shared" si="1"/>
        <v>4</v>
      </c>
      <c r="E12">
        <f t="shared" si="2"/>
        <v>0.8</v>
      </c>
      <c r="F12">
        <f t="shared" si="3"/>
        <v>1.28</v>
      </c>
      <c r="G12">
        <f t="shared" si="4"/>
        <v>1.92</v>
      </c>
    </row>
    <row r="13" ht="28.8" spans="1:7">
      <c r="A13" s="7" t="s">
        <v>268</v>
      </c>
      <c r="B13" s="8" t="s">
        <v>82</v>
      </c>
      <c r="C13">
        <f t="shared" si="0"/>
        <v>2</v>
      </c>
      <c r="D13">
        <f t="shared" si="1"/>
        <v>4</v>
      </c>
      <c r="E13">
        <f t="shared" si="2"/>
        <v>0.8</v>
      </c>
      <c r="F13">
        <f t="shared" si="3"/>
        <v>1.28</v>
      </c>
      <c r="G13">
        <f t="shared" si="4"/>
        <v>1.92</v>
      </c>
    </row>
    <row r="14" ht="28.8" spans="1:7">
      <c r="A14" s="7" t="s">
        <v>274</v>
      </c>
      <c r="B14" s="8" t="s">
        <v>84</v>
      </c>
      <c r="C14">
        <f t="shared" si="0"/>
        <v>3</v>
      </c>
      <c r="D14">
        <f t="shared" si="1"/>
        <v>6</v>
      </c>
      <c r="E14">
        <f t="shared" si="2"/>
        <v>1.2</v>
      </c>
      <c r="F14">
        <f t="shared" si="3"/>
        <v>1.92</v>
      </c>
      <c r="G14">
        <f t="shared" si="4"/>
        <v>2.88</v>
      </c>
    </row>
    <row r="15" ht="28.8" spans="1:7">
      <c r="A15" s="7" t="s">
        <v>276</v>
      </c>
      <c r="B15" s="8" t="s">
        <v>84</v>
      </c>
      <c r="C15">
        <f t="shared" si="0"/>
        <v>3</v>
      </c>
      <c r="D15">
        <f t="shared" si="1"/>
        <v>6</v>
      </c>
      <c r="E15">
        <f t="shared" si="2"/>
        <v>1.2</v>
      </c>
      <c r="F15">
        <f t="shared" si="3"/>
        <v>1.92</v>
      </c>
      <c r="G15">
        <f t="shared" si="4"/>
        <v>2.88</v>
      </c>
    </row>
    <row r="16" ht="28.8" spans="1:7">
      <c r="A16" s="7" t="s">
        <v>269</v>
      </c>
      <c r="B16" s="8" t="s">
        <v>80</v>
      </c>
      <c r="C16">
        <f t="shared" si="0"/>
        <v>1</v>
      </c>
      <c r="D16">
        <f t="shared" si="1"/>
        <v>2</v>
      </c>
      <c r="E16">
        <f t="shared" si="2"/>
        <v>0.4</v>
      </c>
      <c r="F16">
        <f t="shared" si="3"/>
        <v>0.64</v>
      </c>
      <c r="G16">
        <f t="shared" si="4"/>
        <v>0.96</v>
      </c>
    </row>
    <row r="17" ht="28.8" spans="1:7">
      <c r="A17" s="7" t="s">
        <v>275</v>
      </c>
      <c r="B17" s="8" t="s">
        <v>80</v>
      </c>
      <c r="C17">
        <f t="shared" si="0"/>
        <v>1</v>
      </c>
      <c r="D17">
        <f t="shared" si="1"/>
        <v>2</v>
      </c>
      <c r="E17">
        <f t="shared" si="2"/>
        <v>0.4</v>
      </c>
      <c r="F17">
        <f t="shared" si="3"/>
        <v>0.64</v>
      </c>
      <c r="G17">
        <f t="shared" si="4"/>
        <v>0.96</v>
      </c>
    </row>
    <row r="18" spans="1:7">
      <c r="A18" s="7" t="s">
        <v>277</v>
      </c>
      <c r="B18" s="8" t="s">
        <v>80</v>
      </c>
      <c r="C18">
        <f t="shared" si="0"/>
        <v>1</v>
      </c>
      <c r="D18">
        <f t="shared" si="1"/>
        <v>2</v>
      </c>
      <c r="E18">
        <f t="shared" si="2"/>
        <v>0.4</v>
      </c>
      <c r="F18">
        <f t="shared" si="3"/>
        <v>0.64</v>
      </c>
      <c r="G18">
        <f t="shared" si="4"/>
        <v>0.96</v>
      </c>
    </row>
    <row r="19" spans="1:7">
      <c r="A19" s="9" t="s">
        <v>278</v>
      </c>
      <c r="B19" s="8" t="s">
        <v>82</v>
      </c>
      <c r="C19">
        <f t="shared" si="0"/>
        <v>2</v>
      </c>
      <c r="D19">
        <f t="shared" si="1"/>
        <v>4</v>
      </c>
      <c r="E19">
        <f t="shared" si="2"/>
        <v>0.8</v>
      </c>
      <c r="F19">
        <f t="shared" si="3"/>
        <v>1.28</v>
      </c>
      <c r="G19">
        <f t="shared" si="4"/>
        <v>1.92</v>
      </c>
    </row>
    <row r="20" spans="1:7">
      <c r="A20" s="9" t="s">
        <v>279</v>
      </c>
      <c r="B20" s="8" t="s">
        <v>84</v>
      </c>
      <c r="C20">
        <f t="shared" si="0"/>
        <v>3</v>
      </c>
      <c r="D20">
        <f t="shared" si="1"/>
        <v>6</v>
      </c>
      <c r="E20">
        <f t="shared" si="2"/>
        <v>1.2</v>
      </c>
      <c r="F20">
        <f t="shared" si="3"/>
        <v>1.92</v>
      </c>
      <c r="G20">
        <f t="shared" si="4"/>
        <v>2.88</v>
      </c>
    </row>
    <row r="21" spans="1:7">
      <c r="A21" s="9" t="s">
        <v>280</v>
      </c>
      <c r="B21" s="8" t="s">
        <v>82</v>
      </c>
      <c r="C21">
        <f t="shared" si="0"/>
        <v>2</v>
      </c>
      <c r="D21">
        <f t="shared" si="1"/>
        <v>4</v>
      </c>
      <c r="E21">
        <f t="shared" si="2"/>
        <v>0.8</v>
      </c>
      <c r="F21">
        <f t="shared" si="3"/>
        <v>1.28</v>
      </c>
      <c r="G21">
        <f t="shared" si="4"/>
        <v>1.92</v>
      </c>
    </row>
    <row r="22" spans="1:7">
      <c r="A22" s="9" t="s">
        <v>281</v>
      </c>
      <c r="B22" s="8" t="s">
        <v>84</v>
      </c>
      <c r="C22">
        <f t="shared" si="0"/>
        <v>3</v>
      </c>
      <c r="D22">
        <f t="shared" si="1"/>
        <v>6</v>
      </c>
      <c r="E22">
        <f t="shared" si="2"/>
        <v>1.2</v>
      </c>
      <c r="F22">
        <f t="shared" si="3"/>
        <v>1.92</v>
      </c>
      <c r="G22">
        <f t="shared" si="4"/>
        <v>2.88</v>
      </c>
    </row>
    <row r="23" spans="1:9">
      <c r="A23" s="7" t="s">
        <v>297</v>
      </c>
      <c r="B23" s="8" t="s">
        <v>84</v>
      </c>
      <c r="C23">
        <f t="shared" si="0"/>
        <v>3</v>
      </c>
      <c r="D23">
        <f t="shared" si="1"/>
        <v>6</v>
      </c>
      <c r="E23">
        <f t="shared" si="2"/>
        <v>1.2</v>
      </c>
      <c r="F23">
        <f t="shared" si="3"/>
        <v>1.92</v>
      </c>
      <c r="G23">
        <f t="shared" si="4"/>
        <v>2.88</v>
      </c>
      <c r="I23">
        <f>SUM(E23:E32)</f>
        <v>8.4</v>
      </c>
    </row>
    <row r="24" spans="1:7">
      <c r="A24" s="7" t="s">
        <v>1283</v>
      </c>
      <c r="B24" s="8" t="s">
        <v>82</v>
      </c>
      <c r="C24">
        <f t="shared" si="0"/>
        <v>2</v>
      </c>
      <c r="D24">
        <f t="shared" si="1"/>
        <v>4</v>
      </c>
      <c r="E24">
        <f t="shared" si="2"/>
        <v>0.8</v>
      </c>
      <c r="F24">
        <f t="shared" si="3"/>
        <v>1.28</v>
      </c>
      <c r="G24">
        <f t="shared" si="4"/>
        <v>1.92</v>
      </c>
    </row>
    <row r="25" spans="1:7">
      <c r="A25" s="7" t="s">
        <v>1284</v>
      </c>
      <c r="B25" s="8" t="s">
        <v>80</v>
      </c>
      <c r="C25">
        <f t="shared" si="0"/>
        <v>1</v>
      </c>
      <c r="D25">
        <f t="shared" si="1"/>
        <v>2</v>
      </c>
      <c r="E25">
        <f t="shared" si="2"/>
        <v>0.4</v>
      </c>
      <c r="F25">
        <f t="shared" si="3"/>
        <v>0.64</v>
      </c>
      <c r="G25">
        <f t="shared" si="4"/>
        <v>0.96</v>
      </c>
    </row>
    <row r="26" spans="1:7">
      <c r="A26" s="8" t="s">
        <v>1285</v>
      </c>
      <c r="B26" s="8" t="s">
        <v>84</v>
      </c>
      <c r="C26">
        <f t="shared" si="0"/>
        <v>3</v>
      </c>
      <c r="D26">
        <f t="shared" si="1"/>
        <v>6</v>
      </c>
      <c r="E26">
        <f t="shared" si="2"/>
        <v>1.2</v>
      </c>
      <c r="F26">
        <f t="shared" si="3"/>
        <v>1.92</v>
      </c>
      <c r="G26">
        <f t="shared" si="4"/>
        <v>2.88</v>
      </c>
    </row>
    <row r="27" spans="1:7">
      <c r="A27" s="8" t="s">
        <v>1286</v>
      </c>
      <c r="B27" s="8" t="s">
        <v>82</v>
      </c>
      <c r="C27">
        <f t="shared" si="0"/>
        <v>2</v>
      </c>
      <c r="D27">
        <f t="shared" si="1"/>
        <v>4</v>
      </c>
      <c r="E27">
        <f t="shared" si="2"/>
        <v>0.8</v>
      </c>
      <c r="F27">
        <f t="shared" si="3"/>
        <v>1.28</v>
      </c>
      <c r="G27">
        <f t="shared" si="4"/>
        <v>1.92</v>
      </c>
    </row>
    <row r="28" spans="1:7">
      <c r="A28" s="8" t="s">
        <v>284</v>
      </c>
      <c r="B28" s="8" t="s">
        <v>80</v>
      </c>
      <c r="C28">
        <f t="shared" si="0"/>
        <v>1</v>
      </c>
      <c r="D28">
        <f t="shared" si="1"/>
        <v>2</v>
      </c>
      <c r="E28">
        <f t="shared" si="2"/>
        <v>0.4</v>
      </c>
      <c r="F28">
        <f t="shared" si="3"/>
        <v>0.64</v>
      </c>
      <c r="G28">
        <f t="shared" si="4"/>
        <v>0.96</v>
      </c>
    </row>
    <row r="29" spans="1:7">
      <c r="A29" s="8" t="s">
        <v>290</v>
      </c>
      <c r="B29" s="8" t="s">
        <v>84</v>
      </c>
      <c r="C29">
        <f t="shared" si="0"/>
        <v>3</v>
      </c>
      <c r="D29">
        <f t="shared" si="1"/>
        <v>6</v>
      </c>
      <c r="E29">
        <f t="shared" si="2"/>
        <v>1.2</v>
      </c>
      <c r="F29">
        <f t="shared" si="3"/>
        <v>1.92</v>
      </c>
      <c r="G29">
        <f t="shared" si="4"/>
        <v>2.88</v>
      </c>
    </row>
    <row r="30" spans="1:7">
      <c r="A30" s="8" t="s">
        <v>286</v>
      </c>
      <c r="B30" s="8" t="s">
        <v>84</v>
      </c>
      <c r="C30">
        <f t="shared" si="0"/>
        <v>3</v>
      </c>
      <c r="D30">
        <f t="shared" si="1"/>
        <v>6</v>
      </c>
      <c r="E30">
        <f t="shared" si="2"/>
        <v>1.2</v>
      </c>
      <c r="F30">
        <f t="shared" si="3"/>
        <v>1.92</v>
      </c>
      <c r="G30">
        <f t="shared" si="4"/>
        <v>2.88</v>
      </c>
    </row>
    <row r="31" spans="1:7">
      <c r="A31" s="8" t="s">
        <v>292</v>
      </c>
      <c r="B31" s="8" t="s">
        <v>82</v>
      </c>
      <c r="C31">
        <f t="shared" si="0"/>
        <v>2</v>
      </c>
      <c r="D31">
        <f t="shared" si="1"/>
        <v>4</v>
      </c>
      <c r="E31">
        <f t="shared" si="2"/>
        <v>0.8</v>
      </c>
      <c r="F31">
        <f t="shared" si="3"/>
        <v>1.28</v>
      </c>
      <c r="G31">
        <f t="shared" si="4"/>
        <v>1.92</v>
      </c>
    </row>
    <row r="32" spans="1:7">
      <c r="A32" s="8" t="s">
        <v>296</v>
      </c>
      <c r="B32" s="8" t="s">
        <v>80</v>
      </c>
      <c r="C32">
        <f t="shared" si="0"/>
        <v>1</v>
      </c>
      <c r="D32">
        <f t="shared" si="1"/>
        <v>2</v>
      </c>
      <c r="E32">
        <f t="shared" si="2"/>
        <v>0.4</v>
      </c>
      <c r="F32">
        <f t="shared" si="3"/>
        <v>0.64</v>
      </c>
      <c r="G32">
        <f t="shared" si="4"/>
        <v>0.96</v>
      </c>
    </row>
    <row r="33" ht="31.2" spans="1:7">
      <c r="A33" s="10" t="s">
        <v>1287</v>
      </c>
      <c r="B33" s="8" t="s">
        <v>82</v>
      </c>
      <c r="C33">
        <f t="shared" si="0"/>
        <v>2</v>
      </c>
      <c r="D33">
        <f t="shared" si="1"/>
        <v>4</v>
      </c>
      <c r="E33">
        <f t="shared" si="2"/>
        <v>0.8</v>
      </c>
      <c r="F33">
        <f t="shared" si="3"/>
        <v>1.28</v>
      </c>
      <c r="G33">
        <f t="shared" si="4"/>
        <v>1.92</v>
      </c>
    </row>
    <row r="34" ht="31.2" spans="1:7">
      <c r="A34" s="10" t="s">
        <v>1288</v>
      </c>
      <c r="B34" s="8" t="s">
        <v>82</v>
      </c>
      <c r="C34">
        <f t="shared" si="0"/>
        <v>2</v>
      </c>
      <c r="D34">
        <f t="shared" si="1"/>
        <v>4</v>
      </c>
      <c r="E34">
        <f t="shared" si="2"/>
        <v>0.8</v>
      </c>
      <c r="F34">
        <f t="shared" si="3"/>
        <v>1.28</v>
      </c>
      <c r="G34">
        <f t="shared" si="4"/>
        <v>1.92</v>
      </c>
    </row>
    <row r="35" spans="1:7">
      <c r="A35" s="10" t="s">
        <v>1289</v>
      </c>
      <c r="B35" s="8" t="s">
        <v>82</v>
      </c>
      <c r="C35">
        <f t="shared" si="0"/>
        <v>2</v>
      </c>
      <c r="D35">
        <f t="shared" si="1"/>
        <v>4</v>
      </c>
      <c r="E35">
        <f t="shared" si="2"/>
        <v>0.8</v>
      </c>
      <c r="F35">
        <f t="shared" si="3"/>
        <v>1.28</v>
      </c>
      <c r="G35">
        <f t="shared" si="4"/>
        <v>1.92</v>
      </c>
    </row>
    <row r="36" spans="1:7">
      <c r="A36" s="10" t="s">
        <v>696</v>
      </c>
      <c r="B36" s="8" t="s">
        <v>82</v>
      </c>
      <c r="C36">
        <f t="shared" si="0"/>
        <v>2</v>
      </c>
      <c r="D36">
        <f t="shared" si="1"/>
        <v>4</v>
      </c>
      <c r="E36">
        <f t="shared" si="2"/>
        <v>0.8</v>
      </c>
      <c r="F36">
        <f t="shared" si="3"/>
        <v>1.28</v>
      </c>
      <c r="G36">
        <f t="shared" si="4"/>
        <v>1.92</v>
      </c>
    </row>
    <row r="37" spans="1:7">
      <c r="A37" s="10" t="s">
        <v>1290</v>
      </c>
      <c r="B37" s="8" t="s">
        <v>82</v>
      </c>
      <c r="C37">
        <f t="shared" si="0"/>
        <v>2</v>
      </c>
      <c r="D37">
        <f t="shared" si="1"/>
        <v>4</v>
      </c>
      <c r="E37">
        <f t="shared" si="2"/>
        <v>0.8</v>
      </c>
      <c r="F37">
        <f t="shared" si="3"/>
        <v>1.28</v>
      </c>
      <c r="G37">
        <f t="shared" si="4"/>
        <v>1.92</v>
      </c>
    </row>
    <row r="38" ht="31.2" spans="1:7">
      <c r="A38" s="10" t="s">
        <v>1291</v>
      </c>
      <c r="B38" s="8" t="s">
        <v>82</v>
      </c>
      <c r="C38">
        <f t="shared" si="0"/>
        <v>2</v>
      </c>
      <c r="D38">
        <f t="shared" si="1"/>
        <v>4</v>
      </c>
      <c r="E38">
        <f t="shared" si="2"/>
        <v>0.8</v>
      </c>
      <c r="F38">
        <f t="shared" si="3"/>
        <v>1.28</v>
      </c>
      <c r="G38">
        <f t="shared" si="4"/>
        <v>1.92</v>
      </c>
    </row>
    <row r="39" spans="1:7">
      <c r="A39" s="10" t="s">
        <v>1292</v>
      </c>
      <c r="B39" s="8" t="s">
        <v>82</v>
      </c>
      <c r="C39">
        <f t="shared" si="0"/>
        <v>2</v>
      </c>
      <c r="D39">
        <f t="shared" si="1"/>
        <v>4</v>
      </c>
      <c r="E39">
        <f t="shared" si="2"/>
        <v>0.8</v>
      </c>
      <c r="F39">
        <f t="shared" si="3"/>
        <v>1.28</v>
      </c>
      <c r="G39">
        <f t="shared" si="4"/>
        <v>1.92</v>
      </c>
    </row>
    <row r="40" spans="1:7">
      <c r="A40" s="10" t="s">
        <v>1293</v>
      </c>
      <c r="B40" s="8" t="s">
        <v>82</v>
      </c>
      <c r="C40">
        <f t="shared" si="0"/>
        <v>2</v>
      </c>
      <c r="D40">
        <f t="shared" si="1"/>
        <v>4</v>
      </c>
      <c r="E40">
        <f t="shared" si="2"/>
        <v>0.8</v>
      </c>
      <c r="F40">
        <f t="shared" si="3"/>
        <v>1.28</v>
      </c>
      <c r="G40">
        <f t="shared" si="4"/>
        <v>1.92</v>
      </c>
    </row>
    <row r="41" ht="31.2" spans="1:7">
      <c r="A41" s="10" t="s">
        <v>1294</v>
      </c>
      <c r="B41" s="8" t="s">
        <v>82</v>
      </c>
      <c r="C41">
        <f t="shared" si="0"/>
        <v>2</v>
      </c>
      <c r="D41">
        <f t="shared" si="1"/>
        <v>4</v>
      </c>
      <c r="E41">
        <f t="shared" si="2"/>
        <v>0.8</v>
      </c>
      <c r="F41">
        <f t="shared" si="3"/>
        <v>1.28</v>
      </c>
      <c r="G41">
        <f t="shared" si="4"/>
        <v>1.92</v>
      </c>
    </row>
    <row r="42" spans="1:7">
      <c r="A42" s="10" t="s">
        <v>1295</v>
      </c>
      <c r="B42" s="8" t="s">
        <v>82</v>
      </c>
      <c r="C42">
        <f t="shared" si="0"/>
        <v>2</v>
      </c>
      <c r="D42">
        <f t="shared" si="1"/>
        <v>4</v>
      </c>
      <c r="E42">
        <f t="shared" si="2"/>
        <v>0.8</v>
      </c>
      <c r="F42">
        <f t="shared" si="3"/>
        <v>1.28</v>
      </c>
      <c r="G42">
        <f t="shared" si="4"/>
        <v>1.92</v>
      </c>
    </row>
    <row r="43" spans="1:7">
      <c r="A43" s="10" t="s">
        <v>1296</v>
      </c>
      <c r="B43" s="8" t="s">
        <v>82</v>
      </c>
      <c r="C43">
        <f t="shared" si="0"/>
        <v>2</v>
      </c>
      <c r="D43">
        <f t="shared" si="1"/>
        <v>4</v>
      </c>
      <c r="E43">
        <f t="shared" si="2"/>
        <v>0.8</v>
      </c>
      <c r="F43">
        <f t="shared" si="3"/>
        <v>1.28</v>
      </c>
      <c r="G43">
        <f t="shared" si="4"/>
        <v>1.92</v>
      </c>
    </row>
    <row r="44" spans="1:7">
      <c r="A44" s="10" t="s">
        <v>1297</v>
      </c>
      <c r="B44" s="8" t="s">
        <v>82</v>
      </c>
      <c r="C44">
        <f t="shared" si="0"/>
        <v>2</v>
      </c>
      <c r="D44">
        <f t="shared" si="1"/>
        <v>4</v>
      </c>
      <c r="E44">
        <f t="shared" si="2"/>
        <v>0.8</v>
      </c>
      <c r="F44">
        <f t="shared" si="3"/>
        <v>1.28</v>
      </c>
      <c r="G44">
        <f t="shared" si="4"/>
        <v>1.92</v>
      </c>
    </row>
    <row r="45" spans="1:7">
      <c r="A45" s="10" t="s">
        <v>1298</v>
      </c>
      <c r="B45" s="8" t="s">
        <v>82</v>
      </c>
      <c r="C45">
        <f t="shared" si="0"/>
        <v>2</v>
      </c>
      <c r="D45">
        <f t="shared" si="1"/>
        <v>4</v>
      </c>
      <c r="E45">
        <f t="shared" si="2"/>
        <v>0.8</v>
      </c>
      <c r="F45">
        <f t="shared" si="3"/>
        <v>1.28</v>
      </c>
      <c r="G45">
        <f t="shared" si="4"/>
        <v>1.92</v>
      </c>
    </row>
    <row r="46" spans="1:7">
      <c r="A46" s="10" t="s">
        <v>1299</v>
      </c>
      <c r="B46" s="8" t="s">
        <v>82</v>
      </c>
      <c r="C46">
        <f t="shared" si="0"/>
        <v>2</v>
      </c>
      <c r="D46">
        <f t="shared" si="1"/>
        <v>4</v>
      </c>
      <c r="E46">
        <f t="shared" si="2"/>
        <v>0.8</v>
      </c>
      <c r="F46">
        <f t="shared" si="3"/>
        <v>1.28</v>
      </c>
      <c r="G46">
        <f t="shared" si="4"/>
        <v>1.92</v>
      </c>
    </row>
    <row r="47" spans="1:7">
      <c r="A47" s="10" t="s">
        <v>1300</v>
      </c>
      <c r="B47" s="8" t="s">
        <v>82</v>
      </c>
      <c r="C47">
        <f t="shared" si="0"/>
        <v>2</v>
      </c>
      <c r="D47">
        <f t="shared" si="1"/>
        <v>4</v>
      </c>
      <c r="E47">
        <f t="shared" si="2"/>
        <v>0.8</v>
      </c>
      <c r="F47">
        <f t="shared" si="3"/>
        <v>1.28</v>
      </c>
      <c r="G47">
        <f t="shared" si="4"/>
        <v>1.92</v>
      </c>
    </row>
    <row r="48" spans="1:7">
      <c r="A48" s="10" t="s">
        <v>1301</v>
      </c>
      <c r="B48" s="8" t="s">
        <v>82</v>
      </c>
      <c r="C48">
        <f t="shared" si="0"/>
        <v>2</v>
      </c>
      <c r="D48">
        <f t="shared" si="1"/>
        <v>4</v>
      </c>
      <c r="E48">
        <f t="shared" si="2"/>
        <v>0.8</v>
      </c>
      <c r="F48">
        <f t="shared" si="3"/>
        <v>1.28</v>
      </c>
      <c r="G48">
        <f t="shared" si="4"/>
        <v>1.92</v>
      </c>
    </row>
    <row r="49" spans="1:7">
      <c r="A49" s="10" t="s">
        <v>1302</v>
      </c>
      <c r="B49" s="8" t="s">
        <v>82</v>
      </c>
      <c r="C49">
        <f t="shared" si="0"/>
        <v>2</v>
      </c>
      <c r="D49">
        <f t="shared" si="1"/>
        <v>4</v>
      </c>
      <c r="E49">
        <f t="shared" si="2"/>
        <v>0.8</v>
      </c>
      <c r="F49">
        <f t="shared" si="3"/>
        <v>1.28</v>
      </c>
      <c r="G49">
        <f t="shared" si="4"/>
        <v>1.92</v>
      </c>
    </row>
    <row r="50" spans="1:2">
      <c r="A50" s="11" t="s">
        <v>1170</v>
      </c>
      <c r="B50" s="12">
        <v>11</v>
      </c>
    </row>
    <row r="51" spans="1:2">
      <c r="A51" s="11" t="s">
        <v>1171</v>
      </c>
      <c r="B51" s="12">
        <v>25</v>
      </c>
    </row>
    <row r="52" spans="1:2">
      <c r="A52" s="11" t="s">
        <v>1172</v>
      </c>
      <c r="B52" s="12">
        <v>10</v>
      </c>
    </row>
  </sheetData>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topLeftCell="E1" workbookViewId="0">
      <selection activeCell="I1" sqref="I1:M7"/>
    </sheetView>
  </sheetViews>
  <sheetFormatPr defaultColWidth="8.75" defaultRowHeight="15.6"/>
  <cols>
    <col min="2" max="2" width="10.125"/>
    <col min="4" max="4" width="15.25" customWidth="1"/>
    <col min="5" max="5" width="45" customWidth="1"/>
    <col min="9" max="9" width="28" customWidth="1"/>
    <col min="10" max="10" width="20" customWidth="1"/>
    <col min="11" max="11" width="14.75" customWidth="1"/>
    <col min="12" max="12" width="23.625" customWidth="1"/>
  </cols>
  <sheetData>
    <row r="1" spans="1:13">
      <c r="A1" t="s">
        <v>1303</v>
      </c>
      <c r="B1" t="s">
        <v>813</v>
      </c>
      <c r="C1" t="s">
        <v>1304</v>
      </c>
      <c r="D1" t="s">
        <v>1305</v>
      </c>
      <c r="F1" t="s">
        <v>363</v>
      </c>
      <c r="I1" s="3" t="s">
        <v>1200</v>
      </c>
      <c r="J1" s="3" t="s">
        <v>1201</v>
      </c>
      <c r="K1" s="3" t="s">
        <v>1306</v>
      </c>
      <c r="L1" s="3" t="s">
        <v>1307</v>
      </c>
      <c r="M1" s="3" t="s">
        <v>1308</v>
      </c>
    </row>
    <row r="2" spans="2:13">
      <c r="B2" s="1">
        <v>45159</v>
      </c>
      <c r="C2" t="s">
        <v>1200</v>
      </c>
      <c r="E2" t="s">
        <v>1309</v>
      </c>
      <c r="F2" s="2">
        <v>0.0208333333333333</v>
      </c>
      <c r="I2" s="3" t="s">
        <v>309</v>
      </c>
      <c r="J2" s="3" t="s">
        <v>310</v>
      </c>
      <c r="K2" s="3" t="s">
        <v>311</v>
      </c>
      <c r="L2" s="3" t="s">
        <v>312</v>
      </c>
      <c r="M2" s="3" t="s">
        <v>313</v>
      </c>
    </row>
    <row r="3" spans="3:13">
      <c r="C3" t="s">
        <v>1310</v>
      </c>
      <c r="E3" t="s">
        <v>1311</v>
      </c>
      <c r="F3" s="2">
        <v>0.104166666666667</v>
      </c>
      <c r="I3" s="3" t="s">
        <v>315</v>
      </c>
      <c r="J3" s="3" t="s">
        <v>316</v>
      </c>
      <c r="K3" s="3" t="s">
        <v>312</v>
      </c>
      <c r="L3" s="3" t="s">
        <v>317</v>
      </c>
      <c r="M3" s="3" t="s">
        <v>318</v>
      </c>
    </row>
    <row r="4" spans="5:13">
      <c r="E4" t="s">
        <v>390</v>
      </c>
      <c r="F4" s="2">
        <v>0.0416666666666667</v>
      </c>
      <c r="I4" s="3" t="s">
        <v>1312</v>
      </c>
      <c r="J4" s="3"/>
      <c r="K4" s="3"/>
      <c r="L4" s="3" t="s">
        <v>321</v>
      </c>
      <c r="M4" s="3" t="s">
        <v>322</v>
      </c>
    </row>
    <row r="5" spans="4:13">
      <c r="D5" t="s">
        <v>1313</v>
      </c>
      <c r="E5" t="s">
        <v>1314</v>
      </c>
      <c r="I5" s="3" t="s">
        <v>324</v>
      </c>
      <c r="J5" s="3"/>
      <c r="K5" s="3"/>
      <c r="L5" s="3" t="s">
        <v>325</v>
      </c>
      <c r="M5" s="3" t="s">
        <v>326</v>
      </c>
    </row>
    <row r="6" spans="3:13">
      <c r="C6" t="s">
        <v>1200</v>
      </c>
      <c r="E6" t="s">
        <v>1315</v>
      </c>
      <c r="F6" s="2">
        <v>0.145833333333333</v>
      </c>
      <c r="I6" s="3" t="s">
        <v>327</v>
      </c>
      <c r="J6" s="3"/>
      <c r="K6" s="3"/>
      <c r="L6" s="3"/>
      <c r="M6" s="3"/>
    </row>
    <row r="7" spans="3:13">
      <c r="C7" t="s">
        <v>1200</v>
      </c>
      <c r="E7" t="s">
        <v>1316</v>
      </c>
      <c r="F7" s="2">
        <v>0.416666666666667</v>
      </c>
      <c r="I7" s="3" t="s">
        <v>328</v>
      </c>
      <c r="J7" s="3"/>
      <c r="K7" s="3"/>
      <c r="L7" s="3"/>
      <c r="M7" s="3"/>
    </row>
    <row r="8" spans="5:9">
      <c r="E8" t="s">
        <v>1317</v>
      </c>
      <c r="F8" s="2">
        <v>0.350694444444444</v>
      </c>
      <c r="I8" t="s">
        <v>1318</v>
      </c>
    </row>
    <row r="9" spans="3:5">
      <c r="C9" t="s">
        <v>1306</v>
      </c>
      <c r="D9" t="s">
        <v>65</v>
      </c>
      <c r="E9" t="s">
        <v>1319</v>
      </c>
    </row>
    <row r="10" spans="5:6">
      <c r="E10" t="s">
        <v>1315</v>
      </c>
      <c r="F10" s="2">
        <v>0.104166666666667</v>
      </c>
    </row>
    <row r="11" spans="5:6">
      <c r="E11" t="s">
        <v>866</v>
      </c>
      <c r="F11" s="2">
        <v>0.354166666666667</v>
      </c>
    </row>
    <row r="12" spans="5:6">
      <c r="E12" t="s">
        <v>1317</v>
      </c>
      <c r="F12" s="2">
        <v>0.270833333333333</v>
      </c>
    </row>
    <row r="13" spans="4:6">
      <c r="D13" t="s">
        <v>1320</v>
      </c>
      <c r="E13" t="s">
        <v>1321</v>
      </c>
      <c r="F13" s="2">
        <v>0.0625</v>
      </c>
    </row>
    <row r="14" spans="3:6">
      <c r="C14" t="s">
        <v>1322</v>
      </c>
      <c r="D14" t="s">
        <v>1320</v>
      </c>
      <c r="E14" t="s">
        <v>1323</v>
      </c>
      <c r="F14" s="2">
        <v>0.25</v>
      </c>
    </row>
    <row r="15" spans="5:6">
      <c r="E15" t="s">
        <v>750</v>
      </c>
      <c r="F15" s="2">
        <v>0.0416666666666667</v>
      </c>
    </row>
    <row r="16" spans="5:6">
      <c r="E16" t="s">
        <v>1324</v>
      </c>
      <c r="F16" s="2">
        <v>0.0416666666666667</v>
      </c>
    </row>
    <row r="17" spans="4:6">
      <c r="D17" t="s">
        <v>1325</v>
      </c>
      <c r="E17" t="s">
        <v>1326</v>
      </c>
      <c r="F17" s="2">
        <v>0.333333333333333</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97"/>
  <sheetViews>
    <sheetView topLeftCell="A88" workbookViewId="0">
      <selection activeCell="B98" sqref="B98"/>
    </sheetView>
  </sheetViews>
  <sheetFormatPr defaultColWidth="7.75" defaultRowHeight="15.6"/>
  <cols>
    <col min="1" max="1" width="7.75" style="201"/>
    <col min="2" max="2" width="21.75" style="201" customWidth="1"/>
    <col min="3" max="3" width="9.75" style="201" customWidth="1"/>
    <col min="4" max="5" width="7.75" style="201"/>
    <col min="6" max="6" width="11.875" style="201" customWidth="1"/>
    <col min="7" max="7" width="14" style="201" customWidth="1"/>
    <col min="8" max="16384" width="7.75" style="201"/>
  </cols>
  <sheetData>
    <row r="1" spans="2:11">
      <c r="B1" s="201" t="s">
        <v>154</v>
      </c>
      <c r="C1" s="201" t="s">
        <v>155</v>
      </c>
      <c r="D1" s="201" t="s">
        <v>75</v>
      </c>
      <c r="E1" s="201" t="s">
        <v>156</v>
      </c>
      <c r="F1" s="201" t="s">
        <v>157</v>
      </c>
      <c r="G1" s="201" t="s">
        <v>158</v>
      </c>
      <c r="H1" s="201" t="s">
        <v>159</v>
      </c>
      <c r="J1" s="205" t="s">
        <v>160</v>
      </c>
      <c r="K1" s="205" t="s">
        <v>161</v>
      </c>
    </row>
    <row r="2" ht="31.2" spans="2:11">
      <c r="B2" s="202" t="s">
        <v>162</v>
      </c>
      <c r="C2" s="201" t="s">
        <v>163</v>
      </c>
      <c r="D2" s="201">
        <v>1</v>
      </c>
      <c r="E2" s="201">
        <f>D2*2</f>
        <v>2</v>
      </c>
      <c r="F2" s="201">
        <f>E2*20/100</f>
        <v>0.4</v>
      </c>
      <c r="G2" s="201">
        <f>E2*32/100</f>
        <v>0.64</v>
      </c>
      <c r="H2" s="201">
        <f>E2*48/100</f>
        <v>0.96</v>
      </c>
      <c r="J2" s="201">
        <f>F2*60</f>
        <v>24</v>
      </c>
      <c r="K2" s="201">
        <f>ROUND(G2,1)*60</f>
        <v>36</v>
      </c>
    </row>
    <row r="3" spans="2:11">
      <c r="B3" s="202" t="s">
        <v>164</v>
      </c>
      <c r="C3" s="201" t="s">
        <v>163</v>
      </c>
      <c r="D3" s="201">
        <v>1</v>
      </c>
      <c r="E3" s="201">
        <f t="shared" ref="E3:E66" si="0">D3*2</f>
        <v>2</v>
      </c>
      <c r="F3" s="201">
        <f t="shared" ref="F3:F66" si="1">E3*20/100</f>
        <v>0.4</v>
      </c>
      <c r="G3" s="201">
        <f t="shared" ref="G3:G66" si="2">E3*32/100</f>
        <v>0.64</v>
      </c>
      <c r="H3" s="201">
        <f t="shared" ref="H3:H66" si="3">E3*48/100</f>
        <v>0.96</v>
      </c>
      <c r="J3" s="201">
        <f t="shared" ref="J3:J66" si="4">F3*60</f>
        <v>24</v>
      </c>
      <c r="K3" s="201">
        <f t="shared" ref="K3:K66" si="5">ROUND(G3,1)*60</f>
        <v>36</v>
      </c>
    </row>
    <row r="4" spans="2:11">
      <c r="B4" s="202" t="s">
        <v>165</v>
      </c>
      <c r="C4" s="201" t="s">
        <v>163</v>
      </c>
      <c r="D4" s="201">
        <v>1</v>
      </c>
      <c r="E4" s="201">
        <f t="shared" si="0"/>
        <v>2</v>
      </c>
      <c r="F4" s="201">
        <f t="shared" si="1"/>
        <v>0.4</v>
      </c>
      <c r="G4" s="201">
        <f t="shared" si="2"/>
        <v>0.64</v>
      </c>
      <c r="H4" s="201">
        <f t="shared" si="3"/>
        <v>0.96</v>
      </c>
      <c r="J4" s="201">
        <f t="shared" si="4"/>
        <v>24</v>
      </c>
      <c r="K4" s="201">
        <f t="shared" si="5"/>
        <v>36</v>
      </c>
    </row>
    <row r="5" spans="2:11">
      <c r="B5" s="202" t="s">
        <v>166</v>
      </c>
      <c r="C5" s="201" t="s">
        <v>163</v>
      </c>
      <c r="D5" s="201">
        <v>1</v>
      </c>
      <c r="E5" s="201">
        <f t="shared" si="0"/>
        <v>2</v>
      </c>
      <c r="F5" s="201">
        <f t="shared" si="1"/>
        <v>0.4</v>
      </c>
      <c r="G5" s="201">
        <f t="shared" si="2"/>
        <v>0.64</v>
      </c>
      <c r="H5" s="201">
        <f t="shared" si="3"/>
        <v>0.96</v>
      </c>
      <c r="J5" s="201">
        <f t="shared" si="4"/>
        <v>24</v>
      </c>
      <c r="K5" s="201">
        <f t="shared" si="5"/>
        <v>36</v>
      </c>
    </row>
    <row r="6" spans="2:11">
      <c r="B6" s="202" t="s">
        <v>167</v>
      </c>
      <c r="C6" s="201" t="s">
        <v>163</v>
      </c>
      <c r="D6" s="201">
        <v>1</v>
      </c>
      <c r="E6" s="201">
        <f t="shared" si="0"/>
        <v>2</v>
      </c>
      <c r="F6" s="201">
        <f t="shared" si="1"/>
        <v>0.4</v>
      </c>
      <c r="G6" s="201">
        <f t="shared" si="2"/>
        <v>0.64</v>
      </c>
      <c r="H6" s="201">
        <f t="shared" si="3"/>
        <v>0.96</v>
      </c>
      <c r="J6" s="201">
        <f t="shared" si="4"/>
        <v>24</v>
      </c>
      <c r="K6" s="201">
        <f t="shared" si="5"/>
        <v>36</v>
      </c>
    </row>
    <row r="7" spans="2:11">
      <c r="B7" s="202" t="s">
        <v>167</v>
      </c>
      <c r="C7" s="201" t="s">
        <v>163</v>
      </c>
      <c r="D7" s="201">
        <v>1</v>
      </c>
      <c r="E7" s="201">
        <f t="shared" si="0"/>
        <v>2</v>
      </c>
      <c r="F7" s="201">
        <f t="shared" si="1"/>
        <v>0.4</v>
      </c>
      <c r="G7" s="201">
        <f t="shared" si="2"/>
        <v>0.64</v>
      </c>
      <c r="H7" s="201">
        <f t="shared" si="3"/>
        <v>0.96</v>
      </c>
      <c r="J7" s="201">
        <f t="shared" si="4"/>
        <v>24</v>
      </c>
      <c r="K7" s="201">
        <f t="shared" si="5"/>
        <v>36</v>
      </c>
    </row>
    <row r="8" spans="2:11">
      <c r="B8" s="202" t="s">
        <v>168</v>
      </c>
      <c r="C8" s="201" t="s">
        <v>163</v>
      </c>
      <c r="D8" s="201">
        <v>1</v>
      </c>
      <c r="E8" s="201">
        <f t="shared" si="0"/>
        <v>2</v>
      </c>
      <c r="F8" s="201">
        <f t="shared" si="1"/>
        <v>0.4</v>
      </c>
      <c r="G8" s="201">
        <f t="shared" si="2"/>
        <v>0.64</v>
      </c>
      <c r="H8" s="201">
        <f t="shared" si="3"/>
        <v>0.96</v>
      </c>
      <c r="J8" s="201">
        <f t="shared" si="4"/>
        <v>24</v>
      </c>
      <c r="K8" s="201">
        <f t="shared" si="5"/>
        <v>36</v>
      </c>
    </row>
    <row r="9" spans="2:11">
      <c r="B9" s="202" t="s">
        <v>169</v>
      </c>
      <c r="C9" s="201" t="s">
        <v>163</v>
      </c>
      <c r="D9" s="201">
        <v>1</v>
      </c>
      <c r="E9" s="201">
        <f t="shared" si="0"/>
        <v>2</v>
      </c>
      <c r="F9" s="201">
        <f t="shared" si="1"/>
        <v>0.4</v>
      </c>
      <c r="G9" s="201">
        <f t="shared" si="2"/>
        <v>0.64</v>
      </c>
      <c r="H9" s="201">
        <f t="shared" si="3"/>
        <v>0.96</v>
      </c>
      <c r="J9" s="201">
        <f t="shared" si="4"/>
        <v>24</v>
      </c>
      <c r="K9" s="201">
        <f t="shared" si="5"/>
        <v>36</v>
      </c>
    </row>
    <row r="10" spans="2:11">
      <c r="B10" s="202" t="s">
        <v>170</v>
      </c>
      <c r="C10" s="201" t="s">
        <v>163</v>
      </c>
      <c r="D10" s="201">
        <v>1</v>
      </c>
      <c r="E10" s="201">
        <f t="shared" si="0"/>
        <v>2</v>
      </c>
      <c r="F10" s="201">
        <f t="shared" si="1"/>
        <v>0.4</v>
      </c>
      <c r="G10" s="201">
        <f t="shared" si="2"/>
        <v>0.64</v>
      </c>
      <c r="H10" s="201">
        <f t="shared" si="3"/>
        <v>0.96</v>
      </c>
      <c r="J10" s="201">
        <f t="shared" si="4"/>
        <v>24</v>
      </c>
      <c r="K10" s="201">
        <f t="shared" si="5"/>
        <v>36</v>
      </c>
    </row>
    <row r="11" ht="31.2" spans="2:11">
      <c r="B11" s="202" t="s">
        <v>171</v>
      </c>
      <c r="C11" s="201" t="s">
        <v>163</v>
      </c>
      <c r="D11" s="201">
        <v>1</v>
      </c>
      <c r="E11" s="201">
        <f t="shared" si="0"/>
        <v>2</v>
      </c>
      <c r="F11" s="201">
        <f t="shared" si="1"/>
        <v>0.4</v>
      </c>
      <c r="G11" s="201">
        <f t="shared" si="2"/>
        <v>0.64</v>
      </c>
      <c r="H11" s="201">
        <f t="shared" si="3"/>
        <v>0.96</v>
      </c>
      <c r="J11" s="201">
        <f t="shared" si="4"/>
        <v>24</v>
      </c>
      <c r="K11" s="201">
        <f t="shared" si="5"/>
        <v>36</v>
      </c>
    </row>
    <row r="12" spans="2:11">
      <c r="B12" s="202" t="s">
        <v>172</v>
      </c>
      <c r="C12" s="201" t="s">
        <v>163</v>
      </c>
      <c r="D12" s="201">
        <v>1</v>
      </c>
      <c r="E12" s="201">
        <f t="shared" si="0"/>
        <v>2</v>
      </c>
      <c r="F12" s="201">
        <f t="shared" si="1"/>
        <v>0.4</v>
      </c>
      <c r="G12" s="201">
        <f t="shared" si="2"/>
        <v>0.64</v>
      </c>
      <c r="H12" s="201">
        <f t="shared" si="3"/>
        <v>0.96</v>
      </c>
      <c r="J12" s="201">
        <f t="shared" si="4"/>
        <v>24</v>
      </c>
      <c r="K12" s="201">
        <f t="shared" si="5"/>
        <v>36</v>
      </c>
    </row>
    <row r="13" ht="31.2" spans="2:11">
      <c r="B13" s="202" t="s">
        <v>173</v>
      </c>
      <c r="C13" s="201" t="s">
        <v>163</v>
      </c>
      <c r="D13" s="201">
        <v>1</v>
      </c>
      <c r="E13" s="201">
        <f t="shared" si="0"/>
        <v>2</v>
      </c>
      <c r="F13" s="201">
        <f t="shared" si="1"/>
        <v>0.4</v>
      </c>
      <c r="G13" s="201">
        <f t="shared" si="2"/>
        <v>0.64</v>
      </c>
      <c r="H13" s="201">
        <f t="shared" si="3"/>
        <v>0.96</v>
      </c>
      <c r="J13" s="201">
        <f t="shared" si="4"/>
        <v>24</v>
      </c>
      <c r="K13" s="201">
        <f t="shared" si="5"/>
        <v>36</v>
      </c>
    </row>
    <row r="14" ht="31.2" spans="2:11">
      <c r="B14" s="202" t="s">
        <v>174</v>
      </c>
      <c r="C14" s="201" t="s">
        <v>163</v>
      </c>
      <c r="D14" s="201">
        <v>1</v>
      </c>
      <c r="E14" s="201">
        <f t="shared" si="0"/>
        <v>2</v>
      </c>
      <c r="F14" s="201">
        <f t="shared" si="1"/>
        <v>0.4</v>
      </c>
      <c r="G14" s="201">
        <f t="shared" si="2"/>
        <v>0.64</v>
      </c>
      <c r="H14" s="201">
        <f t="shared" si="3"/>
        <v>0.96</v>
      </c>
      <c r="J14" s="201">
        <f t="shared" si="4"/>
        <v>24</v>
      </c>
      <c r="K14" s="201">
        <f t="shared" si="5"/>
        <v>36</v>
      </c>
    </row>
    <row r="15" spans="2:11">
      <c r="B15" s="202" t="s">
        <v>175</v>
      </c>
      <c r="C15" s="201" t="s">
        <v>163</v>
      </c>
      <c r="D15" s="201">
        <v>1</v>
      </c>
      <c r="E15" s="201">
        <f t="shared" si="0"/>
        <v>2</v>
      </c>
      <c r="F15" s="201">
        <f t="shared" si="1"/>
        <v>0.4</v>
      </c>
      <c r="G15" s="201">
        <f t="shared" si="2"/>
        <v>0.64</v>
      </c>
      <c r="H15" s="201">
        <f t="shared" si="3"/>
        <v>0.96</v>
      </c>
      <c r="J15" s="201">
        <f t="shared" si="4"/>
        <v>24</v>
      </c>
      <c r="K15" s="201">
        <f t="shared" si="5"/>
        <v>36</v>
      </c>
    </row>
    <row r="16" spans="2:11">
      <c r="B16" s="202" t="s">
        <v>176</v>
      </c>
      <c r="C16" s="201" t="s">
        <v>163</v>
      </c>
      <c r="D16" s="201">
        <v>1</v>
      </c>
      <c r="E16" s="201">
        <f t="shared" si="0"/>
        <v>2</v>
      </c>
      <c r="F16" s="201">
        <f t="shared" si="1"/>
        <v>0.4</v>
      </c>
      <c r="G16" s="201">
        <f t="shared" si="2"/>
        <v>0.64</v>
      </c>
      <c r="H16" s="201">
        <f t="shared" si="3"/>
        <v>0.96</v>
      </c>
      <c r="J16" s="201">
        <f t="shared" si="4"/>
        <v>24</v>
      </c>
      <c r="K16" s="201">
        <f t="shared" si="5"/>
        <v>36</v>
      </c>
    </row>
    <row r="17" spans="2:11">
      <c r="B17" s="202" t="s">
        <v>177</v>
      </c>
      <c r="C17" s="201" t="s">
        <v>163</v>
      </c>
      <c r="D17" s="201">
        <v>1</v>
      </c>
      <c r="E17" s="201">
        <f t="shared" si="0"/>
        <v>2</v>
      </c>
      <c r="F17" s="201">
        <f t="shared" si="1"/>
        <v>0.4</v>
      </c>
      <c r="G17" s="201">
        <f t="shared" si="2"/>
        <v>0.64</v>
      </c>
      <c r="H17" s="201">
        <f t="shared" si="3"/>
        <v>0.96</v>
      </c>
      <c r="J17" s="201">
        <f t="shared" si="4"/>
        <v>24</v>
      </c>
      <c r="K17" s="201">
        <f t="shared" si="5"/>
        <v>36</v>
      </c>
    </row>
    <row r="18" ht="31.2" spans="2:11">
      <c r="B18" s="202" t="s">
        <v>178</v>
      </c>
      <c r="C18" s="201" t="s">
        <v>163</v>
      </c>
      <c r="D18" s="201">
        <v>1</v>
      </c>
      <c r="E18" s="201">
        <f t="shared" si="0"/>
        <v>2</v>
      </c>
      <c r="F18" s="201">
        <f t="shared" si="1"/>
        <v>0.4</v>
      </c>
      <c r="G18" s="201">
        <f t="shared" si="2"/>
        <v>0.64</v>
      </c>
      <c r="H18" s="201">
        <f t="shared" si="3"/>
        <v>0.96</v>
      </c>
      <c r="J18" s="201">
        <f t="shared" si="4"/>
        <v>24</v>
      </c>
      <c r="K18" s="201">
        <f t="shared" si="5"/>
        <v>36</v>
      </c>
    </row>
    <row r="19" spans="2:11">
      <c r="B19" s="202" t="s">
        <v>179</v>
      </c>
      <c r="C19" s="201" t="s">
        <v>163</v>
      </c>
      <c r="D19" s="201">
        <v>1</v>
      </c>
      <c r="E19" s="201">
        <f t="shared" si="0"/>
        <v>2</v>
      </c>
      <c r="F19" s="201">
        <f t="shared" si="1"/>
        <v>0.4</v>
      </c>
      <c r="G19" s="201">
        <f t="shared" si="2"/>
        <v>0.64</v>
      </c>
      <c r="H19" s="201">
        <f t="shared" si="3"/>
        <v>0.96</v>
      </c>
      <c r="J19" s="201">
        <f t="shared" si="4"/>
        <v>24</v>
      </c>
      <c r="K19" s="201">
        <f t="shared" si="5"/>
        <v>36</v>
      </c>
    </row>
    <row r="20" spans="2:11">
      <c r="B20" s="202" t="s">
        <v>180</v>
      </c>
      <c r="C20" s="201" t="s">
        <v>163</v>
      </c>
      <c r="D20" s="201">
        <v>1</v>
      </c>
      <c r="E20" s="201">
        <f t="shared" si="0"/>
        <v>2</v>
      </c>
      <c r="F20" s="201">
        <f t="shared" si="1"/>
        <v>0.4</v>
      </c>
      <c r="G20" s="201">
        <f t="shared" si="2"/>
        <v>0.64</v>
      </c>
      <c r="H20" s="201">
        <f t="shared" si="3"/>
        <v>0.96</v>
      </c>
      <c r="J20" s="201">
        <f t="shared" si="4"/>
        <v>24</v>
      </c>
      <c r="K20" s="201">
        <f t="shared" si="5"/>
        <v>36</v>
      </c>
    </row>
    <row r="21" spans="2:11">
      <c r="B21" s="202" t="s">
        <v>181</v>
      </c>
      <c r="C21" s="201" t="s">
        <v>163</v>
      </c>
      <c r="D21" s="201">
        <v>1</v>
      </c>
      <c r="E21" s="201">
        <f t="shared" si="0"/>
        <v>2</v>
      </c>
      <c r="F21" s="201">
        <f t="shared" si="1"/>
        <v>0.4</v>
      </c>
      <c r="G21" s="201">
        <f t="shared" si="2"/>
        <v>0.64</v>
      </c>
      <c r="H21" s="201">
        <f t="shared" si="3"/>
        <v>0.96</v>
      </c>
      <c r="J21" s="201">
        <f t="shared" si="4"/>
        <v>24</v>
      </c>
      <c r="K21" s="201">
        <f t="shared" si="5"/>
        <v>36</v>
      </c>
    </row>
    <row r="22" spans="2:11">
      <c r="B22" s="202" t="s">
        <v>182</v>
      </c>
      <c r="C22" s="201" t="s">
        <v>163</v>
      </c>
      <c r="D22" s="201">
        <v>1</v>
      </c>
      <c r="E22" s="201">
        <f t="shared" si="0"/>
        <v>2</v>
      </c>
      <c r="F22" s="201">
        <f t="shared" si="1"/>
        <v>0.4</v>
      </c>
      <c r="G22" s="201">
        <f t="shared" si="2"/>
        <v>0.64</v>
      </c>
      <c r="H22" s="201">
        <f t="shared" si="3"/>
        <v>0.96</v>
      </c>
      <c r="J22" s="201">
        <f t="shared" si="4"/>
        <v>24</v>
      </c>
      <c r="K22" s="201">
        <f t="shared" si="5"/>
        <v>36</v>
      </c>
    </row>
    <row r="23" ht="31.2" spans="2:11">
      <c r="B23" s="202" t="s">
        <v>183</v>
      </c>
      <c r="C23" s="201" t="s">
        <v>163</v>
      </c>
      <c r="D23" s="201">
        <v>1</v>
      </c>
      <c r="E23" s="201">
        <f t="shared" si="0"/>
        <v>2</v>
      </c>
      <c r="F23" s="201">
        <f t="shared" si="1"/>
        <v>0.4</v>
      </c>
      <c r="G23" s="201">
        <f t="shared" si="2"/>
        <v>0.64</v>
      </c>
      <c r="H23" s="201">
        <f t="shared" si="3"/>
        <v>0.96</v>
      </c>
      <c r="J23" s="201">
        <f t="shared" si="4"/>
        <v>24</v>
      </c>
      <c r="K23" s="201">
        <f t="shared" si="5"/>
        <v>36</v>
      </c>
    </row>
    <row r="24" spans="2:11">
      <c r="B24" s="202" t="s">
        <v>184</v>
      </c>
      <c r="C24" s="201" t="s">
        <v>163</v>
      </c>
      <c r="D24" s="201">
        <v>1</v>
      </c>
      <c r="E24" s="201">
        <f t="shared" si="0"/>
        <v>2</v>
      </c>
      <c r="F24" s="201">
        <f t="shared" si="1"/>
        <v>0.4</v>
      </c>
      <c r="G24" s="201">
        <f t="shared" si="2"/>
        <v>0.64</v>
      </c>
      <c r="H24" s="201">
        <f t="shared" si="3"/>
        <v>0.96</v>
      </c>
      <c r="J24" s="201">
        <f t="shared" si="4"/>
        <v>24</v>
      </c>
      <c r="K24" s="201">
        <f t="shared" si="5"/>
        <v>36</v>
      </c>
    </row>
    <row r="25" spans="2:11">
      <c r="B25" s="202" t="s">
        <v>185</v>
      </c>
      <c r="C25" s="201" t="s">
        <v>163</v>
      </c>
      <c r="D25" s="201">
        <v>1</v>
      </c>
      <c r="E25" s="201">
        <f t="shared" si="0"/>
        <v>2</v>
      </c>
      <c r="F25" s="201">
        <f t="shared" si="1"/>
        <v>0.4</v>
      </c>
      <c r="G25" s="201">
        <f t="shared" si="2"/>
        <v>0.64</v>
      </c>
      <c r="H25" s="201">
        <f t="shared" si="3"/>
        <v>0.96</v>
      </c>
      <c r="J25" s="201">
        <f t="shared" si="4"/>
        <v>24</v>
      </c>
      <c r="K25" s="201">
        <f t="shared" si="5"/>
        <v>36</v>
      </c>
    </row>
    <row r="26" spans="2:11">
      <c r="B26" s="202" t="s">
        <v>186</v>
      </c>
      <c r="C26" s="201" t="s">
        <v>163</v>
      </c>
      <c r="D26" s="201">
        <v>1</v>
      </c>
      <c r="E26" s="201">
        <f t="shared" si="0"/>
        <v>2</v>
      </c>
      <c r="F26" s="201">
        <f t="shared" si="1"/>
        <v>0.4</v>
      </c>
      <c r="G26" s="201">
        <f t="shared" si="2"/>
        <v>0.64</v>
      </c>
      <c r="H26" s="201">
        <f t="shared" si="3"/>
        <v>0.96</v>
      </c>
      <c r="J26" s="201">
        <f t="shared" si="4"/>
        <v>24</v>
      </c>
      <c r="K26" s="201">
        <f t="shared" si="5"/>
        <v>36</v>
      </c>
    </row>
    <row r="27" spans="2:11">
      <c r="B27" s="202" t="s">
        <v>187</v>
      </c>
      <c r="C27" s="201" t="s">
        <v>163</v>
      </c>
      <c r="D27" s="201">
        <v>1</v>
      </c>
      <c r="E27" s="201">
        <f t="shared" si="0"/>
        <v>2</v>
      </c>
      <c r="F27" s="201">
        <f t="shared" si="1"/>
        <v>0.4</v>
      </c>
      <c r="G27" s="201">
        <f t="shared" si="2"/>
        <v>0.64</v>
      </c>
      <c r="H27" s="201">
        <f t="shared" si="3"/>
        <v>0.96</v>
      </c>
      <c r="J27" s="201">
        <f t="shared" si="4"/>
        <v>24</v>
      </c>
      <c r="K27" s="201">
        <f t="shared" si="5"/>
        <v>36</v>
      </c>
    </row>
    <row r="28" spans="2:11">
      <c r="B28" s="202" t="s">
        <v>188</v>
      </c>
      <c r="C28" s="201" t="s">
        <v>163</v>
      </c>
      <c r="D28" s="201">
        <v>1</v>
      </c>
      <c r="E28" s="201">
        <f t="shared" si="0"/>
        <v>2</v>
      </c>
      <c r="F28" s="201">
        <f t="shared" si="1"/>
        <v>0.4</v>
      </c>
      <c r="G28" s="201">
        <f t="shared" si="2"/>
        <v>0.64</v>
      </c>
      <c r="H28" s="201">
        <f t="shared" si="3"/>
        <v>0.96</v>
      </c>
      <c r="J28" s="201">
        <f t="shared" si="4"/>
        <v>24</v>
      </c>
      <c r="K28" s="201">
        <f t="shared" si="5"/>
        <v>36</v>
      </c>
    </row>
    <row r="29" spans="2:11">
      <c r="B29" s="202" t="s">
        <v>189</v>
      </c>
      <c r="C29" s="201" t="s">
        <v>163</v>
      </c>
      <c r="D29" s="201">
        <v>1</v>
      </c>
      <c r="E29" s="201">
        <f t="shared" si="0"/>
        <v>2</v>
      </c>
      <c r="F29" s="201">
        <f t="shared" si="1"/>
        <v>0.4</v>
      </c>
      <c r="G29" s="201">
        <f t="shared" si="2"/>
        <v>0.64</v>
      </c>
      <c r="H29" s="201">
        <f t="shared" si="3"/>
        <v>0.96</v>
      </c>
      <c r="J29" s="201">
        <f t="shared" si="4"/>
        <v>24</v>
      </c>
      <c r="K29" s="201">
        <f t="shared" si="5"/>
        <v>36</v>
      </c>
    </row>
    <row r="30" spans="2:11">
      <c r="B30" s="202" t="s">
        <v>190</v>
      </c>
      <c r="C30" s="201" t="s">
        <v>163</v>
      </c>
      <c r="D30" s="201">
        <v>1</v>
      </c>
      <c r="E30" s="201">
        <f t="shared" si="0"/>
        <v>2</v>
      </c>
      <c r="F30" s="201">
        <f t="shared" si="1"/>
        <v>0.4</v>
      </c>
      <c r="G30" s="201">
        <f t="shared" si="2"/>
        <v>0.64</v>
      </c>
      <c r="H30" s="201">
        <f t="shared" si="3"/>
        <v>0.96</v>
      </c>
      <c r="J30" s="201">
        <f t="shared" si="4"/>
        <v>24</v>
      </c>
      <c r="K30" s="201">
        <f t="shared" si="5"/>
        <v>36</v>
      </c>
    </row>
    <row r="31" spans="2:11">
      <c r="B31" s="202" t="s">
        <v>191</v>
      </c>
      <c r="C31" s="201" t="s">
        <v>163</v>
      </c>
      <c r="D31" s="201">
        <v>1</v>
      </c>
      <c r="E31" s="201">
        <f t="shared" si="0"/>
        <v>2</v>
      </c>
      <c r="F31" s="201">
        <f t="shared" si="1"/>
        <v>0.4</v>
      </c>
      <c r="G31" s="201">
        <f t="shared" si="2"/>
        <v>0.64</v>
      </c>
      <c r="H31" s="201">
        <f t="shared" si="3"/>
        <v>0.96</v>
      </c>
      <c r="J31" s="201">
        <f t="shared" si="4"/>
        <v>24</v>
      </c>
      <c r="K31" s="201">
        <f t="shared" si="5"/>
        <v>36</v>
      </c>
    </row>
    <row r="32" ht="31.2" spans="2:11">
      <c r="B32" s="202" t="s">
        <v>192</v>
      </c>
      <c r="C32" s="201" t="s">
        <v>163</v>
      </c>
      <c r="D32" s="201">
        <v>1</v>
      </c>
      <c r="E32" s="201">
        <f t="shared" si="0"/>
        <v>2</v>
      </c>
      <c r="F32" s="201">
        <f t="shared" si="1"/>
        <v>0.4</v>
      </c>
      <c r="G32" s="201">
        <f t="shared" si="2"/>
        <v>0.64</v>
      </c>
      <c r="H32" s="201">
        <f t="shared" si="3"/>
        <v>0.96</v>
      </c>
      <c r="J32" s="201">
        <f t="shared" si="4"/>
        <v>24</v>
      </c>
      <c r="K32" s="201">
        <f t="shared" si="5"/>
        <v>36</v>
      </c>
    </row>
    <row r="33" spans="2:11">
      <c r="B33" s="202" t="s">
        <v>193</v>
      </c>
      <c r="C33" s="201" t="s">
        <v>163</v>
      </c>
      <c r="D33" s="201">
        <v>1</v>
      </c>
      <c r="E33" s="201">
        <f t="shared" si="0"/>
        <v>2</v>
      </c>
      <c r="F33" s="201">
        <f t="shared" si="1"/>
        <v>0.4</v>
      </c>
      <c r="G33" s="201">
        <f t="shared" si="2"/>
        <v>0.64</v>
      </c>
      <c r="H33" s="201">
        <f t="shared" si="3"/>
        <v>0.96</v>
      </c>
      <c r="J33" s="201">
        <f t="shared" si="4"/>
        <v>24</v>
      </c>
      <c r="K33" s="201">
        <f t="shared" si="5"/>
        <v>36</v>
      </c>
    </row>
    <row r="34" spans="2:11">
      <c r="B34" s="202" t="s">
        <v>194</v>
      </c>
      <c r="C34" s="201" t="s">
        <v>163</v>
      </c>
      <c r="D34" s="201">
        <v>1</v>
      </c>
      <c r="E34" s="201">
        <f t="shared" si="0"/>
        <v>2</v>
      </c>
      <c r="F34" s="201">
        <f t="shared" si="1"/>
        <v>0.4</v>
      </c>
      <c r="G34" s="201">
        <f t="shared" si="2"/>
        <v>0.64</v>
      </c>
      <c r="H34" s="201">
        <f t="shared" si="3"/>
        <v>0.96</v>
      </c>
      <c r="J34" s="201">
        <f t="shared" si="4"/>
        <v>24</v>
      </c>
      <c r="K34" s="201">
        <f t="shared" si="5"/>
        <v>36</v>
      </c>
    </row>
    <row r="35" spans="2:11">
      <c r="B35" s="202" t="s">
        <v>195</v>
      </c>
      <c r="C35" s="201" t="s">
        <v>163</v>
      </c>
      <c r="D35" s="201">
        <v>1</v>
      </c>
      <c r="E35" s="201">
        <f t="shared" si="0"/>
        <v>2</v>
      </c>
      <c r="F35" s="201">
        <f t="shared" si="1"/>
        <v>0.4</v>
      </c>
      <c r="G35" s="201">
        <f t="shared" si="2"/>
        <v>0.64</v>
      </c>
      <c r="H35" s="201">
        <f t="shared" si="3"/>
        <v>0.96</v>
      </c>
      <c r="J35" s="201">
        <f t="shared" si="4"/>
        <v>24</v>
      </c>
      <c r="K35" s="201">
        <f t="shared" si="5"/>
        <v>36</v>
      </c>
    </row>
    <row r="36" spans="2:11">
      <c r="B36" s="202" t="s">
        <v>196</v>
      </c>
      <c r="C36" s="201" t="s">
        <v>163</v>
      </c>
      <c r="D36" s="201">
        <v>1</v>
      </c>
      <c r="E36" s="201">
        <f t="shared" si="0"/>
        <v>2</v>
      </c>
      <c r="F36" s="201">
        <f t="shared" si="1"/>
        <v>0.4</v>
      </c>
      <c r="G36" s="201">
        <f t="shared" si="2"/>
        <v>0.64</v>
      </c>
      <c r="H36" s="201">
        <f t="shared" si="3"/>
        <v>0.96</v>
      </c>
      <c r="J36" s="201">
        <f t="shared" si="4"/>
        <v>24</v>
      </c>
      <c r="K36" s="201">
        <f t="shared" si="5"/>
        <v>36</v>
      </c>
    </row>
    <row r="37" spans="2:11">
      <c r="B37" s="202" t="s">
        <v>197</v>
      </c>
      <c r="C37" s="201" t="s">
        <v>163</v>
      </c>
      <c r="D37" s="201">
        <v>1</v>
      </c>
      <c r="E37" s="201">
        <f t="shared" si="0"/>
        <v>2</v>
      </c>
      <c r="F37" s="201">
        <f t="shared" si="1"/>
        <v>0.4</v>
      </c>
      <c r="G37" s="201">
        <f t="shared" si="2"/>
        <v>0.64</v>
      </c>
      <c r="H37" s="201">
        <f t="shared" si="3"/>
        <v>0.96</v>
      </c>
      <c r="J37" s="201">
        <f t="shared" si="4"/>
        <v>24</v>
      </c>
      <c r="K37" s="201">
        <f t="shared" si="5"/>
        <v>36</v>
      </c>
    </row>
    <row r="38" spans="2:11">
      <c r="B38" s="202" t="s">
        <v>198</v>
      </c>
      <c r="C38" s="201" t="s">
        <v>163</v>
      </c>
      <c r="D38" s="201">
        <v>1</v>
      </c>
      <c r="E38" s="201">
        <f t="shared" si="0"/>
        <v>2</v>
      </c>
      <c r="F38" s="201">
        <f t="shared" si="1"/>
        <v>0.4</v>
      </c>
      <c r="G38" s="201">
        <f t="shared" si="2"/>
        <v>0.64</v>
      </c>
      <c r="H38" s="201">
        <f t="shared" si="3"/>
        <v>0.96</v>
      </c>
      <c r="J38" s="201">
        <f t="shared" si="4"/>
        <v>24</v>
      </c>
      <c r="K38" s="201">
        <f t="shared" si="5"/>
        <v>36</v>
      </c>
    </row>
    <row r="39" spans="2:11">
      <c r="B39" s="202" t="s">
        <v>199</v>
      </c>
      <c r="C39" s="201" t="s">
        <v>163</v>
      </c>
      <c r="D39" s="201">
        <v>1</v>
      </c>
      <c r="E39" s="201">
        <f t="shared" si="0"/>
        <v>2</v>
      </c>
      <c r="F39" s="201">
        <f t="shared" si="1"/>
        <v>0.4</v>
      </c>
      <c r="G39" s="201">
        <f t="shared" si="2"/>
        <v>0.64</v>
      </c>
      <c r="H39" s="201">
        <f t="shared" si="3"/>
        <v>0.96</v>
      </c>
      <c r="J39" s="201">
        <f t="shared" si="4"/>
        <v>24</v>
      </c>
      <c r="K39" s="201">
        <f t="shared" si="5"/>
        <v>36</v>
      </c>
    </row>
    <row r="40" ht="31.2" spans="2:11">
      <c r="B40" s="202" t="s">
        <v>200</v>
      </c>
      <c r="C40" s="201" t="s">
        <v>163</v>
      </c>
      <c r="D40" s="201">
        <v>1</v>
      </c>
      <c r="E40" s="201">
        <f t="shared" si="0"/>
        <v>2</v>
      </c>
      <c r="F40" s="201">
        <f t="shared" si="1"/>
        <v>0.4</v>
      </c>
      <c r="G40" s="201">
        <f t="shared" si="2"/>
        <v>0.64</v>
      </c>
      <c r="H40" s="201">
        <f t="shared" si="3"/>
        <v>0.96</v>
      </c>
      <c r="J40" s="201">
        <f t="shared" si="4"/>
        <v>24</v>
      </c>
      <c r="K40" s="201">
        <f t="shared" si="5"/>
        <v>36</v>
      </c>
    </row>
    <row r="41" ht="31.2" spans="2:11">
      <c r="B41" s="202" t="s">
        <v>201</v>
      </c>
      <c r="C41" s="201" t="s">
        <v>163</v>
      </c>
      <c r="D41" s="201">
        <v>1</v>
      </c>
      <c r="E41" s="201">
        <f t="shared" si="0"/>
        <v>2</v>
      </c>
      <c r="F41" s="201">
        <f t="shared" si="1"/>
        <v>0.4</v>
      </c>
      <c r="G41" s="201">
        <f t="shared" si="2"/>
        <v>0.64</v>
      </c>
      <c r="H41" s="201">
        <f t="shared" si="3"/>
        <v>0.96</v>
      </c>
      <c r="J41" s="201">
        <f t="shared" si="4"/>
        <v>24</v>
      </c>
      <c r="K41" s="201">
        <f t="shared" si="5"/>
        <v>36</v>
      </c>
    </row>
    <row r="42" ht="31.2" spans="2:11">
      <c r="B42" s="202" t="s">
        <v>202</v>
      </c>
      <c r="C42" s="201" t="s">
        <v>163</v>
      </c>
      <c r="D42" s="201">
        <v>1</v>
      </c>
      <c r="E42" s="201">
        <f t="shared" si="0"/>
        <v>2</v>
      </c>
      <c r="F42" s="201">
        <f t="shared" si="1"/>
        <v>0.4</v>
      </c>
      <c r="G42" s="201">
        <f t="shared" si="2"/>
        <v>0.64</v>
      </c>
      <c r="H42" s="201">
        <f t="shared" si="3"/>
        <v>0.96</v>
      </c>
      <c r="J42" s="201">
        <f t="shared" si="4"/>
        <v>24</v>
      </c>
      <c r="K42" s="201">
        <f t="shared" si="5"/>
        <v>36</v>
      </c>
    </row>
    <row r="43" ht="31.2" spans="2:11">
      <c r="B43" s="202" t="s">
        <v>203</v>
      </c>
      <c r="C43" s="201" t="s">
        <v>163</v>
      </c>
      <c r="D43" s="201">
        <v>1</v>
      </c>
      <c r="E43" s="201">
        <f t="shared" si="0"/>
        <v>2</v>
      </c>
      <c r="F43" s="201">
        <f t="shared" si="1"/>
        <v>0.4</v>
      </c>
      <c r="G43" s="201">
        <f t="shared" si="2"/>
        <v>0.64</v>
      </c>
      <c r="H43" s="201">
        <f t="shared" si="3"/>
        <v>0.96</v>
      </c>
      <c r="J43" s="201">
        <f t="shared" si="4"/>
        <v>24</v>
      </c>
      <c r="K43" s="201">
        <f t="shared" si="5"/>
        <v>36</v>
      </c>
    </row>
    <row r="44" ht="31.2" spans="2:11">
      <c r="B44" s="202" t="s">
        <v>202</v>
      </c>
      <c r="C44" s="201" t="s">
        <v>163</v>
      </c>
      <c r="D44" s="201">
        <v>1</v>
      </c>
      <c r="E44" s="201">
        <f t="shared" si="0"/>
        <v>2</v>
      </c>
      <c r="F44" s="201">
        <f t="shared" si="1"/>
        <v>0.4</v>
      </c>
      <c r="G44" s="201">
        <f t="shared" si="2"/>
        <v>0.64</v>
      </c>
      <c r="H44" s="201">
        <f t="shared" si="3"/>
        <v>0.96</v>
      </c>
      <c r="J44" s="201">
        <f t="shared" si="4"/>
        <v>24</v>
      </c>
      <c r="K44" s="201">
        <f t="shared" si="5"/>
        <v>36</v>
      </c>
    </row>
    <row r="45" spans="2:11">
      <c r="B45" s="202" t="s">
        <v>204</v>
      </c>
      <c r="C45" s="203" t="s">
        <v>82</v>
      </c>
      <c r="D45" s="201">
        <v>2</v>
      </c>
      <c r="E45" s="201">
        <f t="shared" si="0"/>
        <v>4</v>
      </c>
      <c r="F45" s="201">
        <f t="shared" si="1"/>
        <v>0.8</v>
      </c>
      <c r="G45" s="201">
        <f t="shared" si="2"/>
        <v>1.28</v>
      </c>
      <c r="H45" s="201">
        <f t="shared" si="3"/>
        <v>1.92</v>
      </c>
      <c r="J45" s="201">
        <f t="shared" si="4"/>
        <v>48</v>
      </c>
      <c r="K45" s="201">
        <f t="shared" si="5"/>
        <v>78</v>
      </c>
    </row>
    <row r="46" ht="31.2" spans="2:11">
      <c r="B46" s="202" t="s">
        <v>205</v>
      </c>
      <c r="C46" s="203" t="s">
        <v>82</v>
      </c>
      <c r="D46" s="201">
        <v>2</v>
      </c>
      <c r="E46" s="201">
        <f t="shared" si="0"/>
        <v>4</v>
      </c>
      <c r="F46" s="201">
        <f t="shared" si="1"/>
        <v>0.8</v>
      </c>
      <c r="G46" s="201">
        <f t="shared" si="2"/>
        <v>1.28</v>
      </c>
      <c r="H46" s="201">
        <f t="shared" si="3"/>
        <v>1.92</v>
      </c>
      <c r="J46" s="201">
        <f t="shared" si="4"/>
        <v>48</v>
      </c>
      <c r="K46" s="201">
        <f t="shared" si="5"/>
        <v>78</v>
      </c>
    </row>
    <row r="47" ht="31.2" spans="2:11">
      <c r="B47" s="202" t="s">
        <v>206</v>
      </c>
      <c r="C47" s="203" t="s">
        <v>82</v>
      </c>
      <c r="D47" s="201">
        <v>2</v>
      </c>
      <c r="E47" s="201">
        <f t="shared" si="0"/>
        <v>4</v>
      </c>
      <c r="F47" s="201">
        <f t="shared" si="1"/>
        <v>0.8</v>
      </c>
      <c r="G47" s="201">
        <f t="shared" si="2"/>
        <v>1.28</v>
      </c>
      <c r="H47" s="201">
        <f t="shared" si="3"/>
        <v>1.92</v>
      </c>
      <c r="J47" s="201">
        <f t="shared" si="4"/>
        <v>48</v>
      </c>
      <c r="K47" s="201">
        <f t="shared" si="5"/>
        <v>78</v>
      </c>
    </row>
    <row r="48" spans="2:11">
      <c r="B48" s="202" t="s">
        <v>207</v>
      </c>
      <c r="C48" s="203" t="s">
        <v>82</v>
      </c>
      <c r="D48" s="201">
        <v>2</v>
      </c>
      <c r="E48" s="201">
        <f t="shared" si="0"/>
        <v>4</v>
      </c>
      <c r="F48" s="201">
        <f t="shared" si="1"/>
        <v>0.8</v>
      </c>
      <c r="G48" s="201">
        <f t="shared" si="2"/>
        <v>1.28</v>
      </c>
      <c r="H48" s="201">
        <f t="shared" si="3"/>
        <v>1.92</v>
      </c>
      <c r="J48" s="201">
        <f t="shared" si="4"/>
        <v>48</v>
      </c>
      <c r="K48" s="201">
        <f t="shared" si="5"/>
        <v>78</v>
      </c>
    </row>
    <row r="49" ht="31.2" spans="2:11">
      <c r="B49" s="202" t="s">
        <v>208</v>
      </c>
      <c r="C49" s="203" t="s">
        <v>82</v>
      </c>
      <c r="D49" s="201">
        <v>2</v>
      </c>
      <c r="E49" s="201">
        <f t="shared" si="0"/>
        <v>4</v>
      </c>
      <c r="F49" s="201">
        <f t="shared" si="1"/>
        <v>0.8</v>
      </c>
      <c r="G49" s="201">
        <f t="shared" si="2"/>
        <v>1.28</v>
      </c>
      <c r="H49" s="201">
        <f t="shared" si="3"/>
        <v>1.92</v>
      </c>
      <c r="J49" s="201">
        <f t="shared" si="4"/>
        <v>48</v>
      </c>
      <c r="K49" s="201">
        <f t="shared" si="5"/>
        <v>78</v>
      </c>
    </row>
    <row r="50" ht="31.2" spans="2:11">
      <c r="B50" s="202" t="s">
        <v>209</v>
      </c>
      <c r="C50" s="203" t="s">
        <v>82</v>
      </c>
      <c r="D50" s="201">
        <v>2</v>
      </c>
      <c r="E50" s="201">
        <f t="shared" si="0"/>
        <v>4</v>
      </c>
      <c r="F50" s="201">
        <f t="shared" si="1"/>
        <v>0.8</v>
      </c>
      <c r="G50" s="201">
        <f t="shared" si="2"/>
        <v>1.28</v>
      </c>
      <c r="H50" s="201">
        <f t="shared" si="3"/>
        <v>1.92</v>
      </c>
      <c r="J50" s="201">
        <f t="shared" si="4"/>
        <v>48</v>
      </c>
      <c r="K50" s="201">
        <f t="shared" si="5"/>
        <v>78</v>
      </c>
    </row>
    <row r="51" ht="31.2" spans="2:11">
      <c r="B51" s="202" t="s">
        <v>210</v>
      </c>
      <c r="C51" s="201" t="s">
        <v>82</v>
      </c>
      <c r="D51" s="201">
        <v>2</v>
      </c>
      <c r="E51" s="201">
        <f t="shared" si="0"/>
        <v>4</v>
      </c>
      <c r="F51" s="201">
        <f t="shared" si="1"/>
        <v>0.8</v>
      </c>
      <c r="G51" s="201">
        <f t="shared" si="2"/>
        <v>1.28</v>
      </c>
      <c r="H51" s="201">
        <f t="shared" si="3"/>
        <v>1.92</v>
      </c>
      <c r="J51" s="201">
        <f t="shared" si="4"/>
        <v>48</v>
      </c>
      <c r="K51" s="201">
        <f t="shared" si="5"/>
        <v>78</v>
      </c>
    </row>
    <row r="52" ht="31.2" spans="2:11">
      <c r="B52" s="202" t="s">
        <v>211</v>
      </c>
      <c r="C52" s="203" t="s">
        <v>82</v>
      </c>
      <c r="D52" s="201">
        <v>2</v>
      </c>
      <c r="E52" s="201">
        <f t="shared" si="0"/>
        <v>4</v>
      </c>
      <c r="F52" s="201">
        <f t="shared" si="1"/>
        <v>0.8</v>
      </c>
      <c r="G52" s="201">
        <f t="shared" si="2"/>
        <v>1.28</v>
      </c>
      <c r="H52" s="201">
        <f t="shared" si="3"/>
        <v>1.92</v>
      </c>
      <c r="J52" s="201">
        <f t="shared" si="4"/>
        <v>48</v>
      </c>
      <c r="K52" s="201">
        <f t="shared" si="5"/>
        <v>78</v>
      </c>
    </row>
    <row r="53" ht="31.2" spans="2:11">
      <c r="B53" s="202" t="s">
        <v>212</v>
      </c>
      <c r="C53" s="203" t="s">
        <v>82</v>
      </c>
      <c r="D53" s="201">
        <v>2</v>
      </c>
      <c r="E53" s="201">
        <f t="shared" si="0"/>
        <v>4</v>
      </c>
      <c r="F53" s="201">
        <f t="shared" si="1"/>
        <v>0.8</v>
      </c>
      <c r="G53" s="201">
        <f t="shared" si="2"/>
        <v>1.28</v>
      </c>
      <c r="H53" s="201">
        <f t="shared" si="3"/>
        <v>1.92</v>
      </c>
      <c r="J53" s="201">
        <f t="shared" si="4"/>
        <v>48</v>
      </c>
      <c r="K53" s="201">
        <f t="shared" si="5"/>
        <v>78</v>
      </c>
    </row>
    <row r="54" ht="31.2" spans="2:11">
      <c r="B54" s="202" t="s">
        <v>213</v>
      </c>
      <c r="C54" s="203" t="s">
        <v>82</v>
      </c>
      <c r="D54" s="201">
        <v>2</v>
      </c>
      <c r="E54" s="201">
        <f t="shared" si="0"/>
        <v>4</v>
      </c>
      <c r="F54" s="201">
        <f t="shared" si="1"/>
        <v>0.8</v>
      </c>
      <c r="G54" s="201">
        <f t="shared" si="2"/>
        <v>1.28</v>
      </c>
      <c r="H54" s="201">
        <f t="shared" si="3"/>
        <v>1.92</v>
      </c>
      <c r="J54" s="201">
        <f t="shared" si="4"/>
        <v>48</v>
      </c>
      <c r="K54" s="201">
        <f t="shared" si="5"/>
        <v>78</v>
      </c>
    </row>
    <row r="55" ht="31.2" spans="2:11">
      <c r="B55" s="202" t="s">
        <v>214</v>
      </c>
      <c r="C55" s="203" t="s">
        <v>82</v>
      </c>
      <c r="D55" s="201">
        <v>2</v>
      </c>
      <c r="E55" s="201">
        <f t="shared" si="0"/>
        <v>4</v>
      </c>
      <c r="F55" s="201">
        <f t="shared" si="1"/>
        <v>0.8</v>
      </c>
      <c r="G55" s="201">
        <f t="shared" si="2"/>
        <v>1.28</v>
      </c>
      <c r="H55" s="201">
        <f t="shared" si="3"/>
        <v>1.92</v>
      </c>
      <c r="J55" s="201">
        <f t="shared" si="4"/>
        <v>48</v>
      </c>
      <c r="K55" s="201">
        <f t="shared" si="5"/>
        <v>78</v>
      </c>
    </row>
    <row r="56" ht="31.2" spans="2:11">
      <c r="B56" s="202" t="s">
        <v>215</v>
      </c>
      <c r="C56" s="203" t="s">
        <v>82</v>
      </c>
      <c r="D56" s="201">
        <v>2</v>
      </c>
      <c r="E56" s="201">
        <f t="shared" si="0"/>
        <v>4</v>
      </c>
      <c r="F56" s="201">
        <f t="shared" si="1"/>
        <v>0.8</v>
      </c>
      <c r="G56" s="201">
        <f t="shared" si="2"/>
        <v>1.28</v>
      </c>
      <c r="H56" s="201">
        <f t="shared" si="3"/>
        <v>1.92</v>
      </c>
      <c r="J56" s="201">
        <f t="shared" si="4"/>
        <v>48</v>
      </c>
      <c r="K56" s="201">
        <f t="shared" si="5"/>
        <v>78</v>
      </c>
    </row>
    <row r="57" ht="31.2" spans="2:11">
      <c r="B57" s="202" t="s">
        <v>216</v>
      </c>
      <c r="C57" s="203" t="s">
        <v>82</v>
      </c>
      <c r="D57" s="201">
        <v>2</v>
      </c>
      <c r="E57" s="201">
        <f t="shared" si="0"/>
        <v>4</v>
      </c>
      <c r="F57" s="201">
        <f t="shared" si="1"/>
        <v>0.8</v>
      </c>
      <c r="G57" s="201">
        <f t="shared" si="2"/>
        <v>1.28</v>
      </c>
      <c r="H57" s="201">
        <f t="shared" si="3"/>
        <v>1.92</v>
      </c>
      <c r="J57" s="201">
        <f t="shared" si="4"/>
        <v>48</v>
      </c>
      <c r="K57" s="201">
        <f t="shared" si="5"/>
        <v>78</v>
      </c>
    </row>
    <row r="58" ht="31.2" spans="2:11">
      <c r="B58" s="202" t="s">
        <v>217</v>
      </c>
      <c r="C58" s="203" t="s">
        <v>82</v>
      </c>
      <c r="D58" s="201">
        <v>2</v>
      </c>
      <c r="E58" s="201">
        <f t="shared" si="0"/>
        <v>4</v>
      </c>
      <c r="F58" s="201">
        <f t="shared" si="1"/>
        <v>0.8</v>
      </c>
      <c r="G58" s="201">
        <f t="shared" si="2"/>
        <v>1.28</v>
      </c>
      <c r="H58" s="201">
        <f t="shared" si="3"/>
        <v>1.92</v>
      </c>
      <c r="J58" s="201">
        <f t="shared" si="4"/>
        <v>48</v>
      </c>
      <c r="K58" s="201">
        <f t="shared" si="5"/>
        <v>78</v>
      </c>
    </row>
    <row r="59" ht="31.2" spans="2:11">
      <c r="B59" s="202" t="s">
        <v>218</v>
      </c>
      <c r="C59" s="203" t="s">
        <v>82</v>
      </c>
      <c r="D59" s="201">
        <v>2</v>
      </c>
      <c r="E59" s="201">
        <f t="shared" si="0"/>
        <v>4</v>
      </c>
      <c r="F59" s="201">
        <f t="shared" si="1"/>
        <v>0.8</v>
      </c>
      <c r="G59" s="201">
        <f t="shared" si="2"/>
        <v>1.28</v>
      </c>
      <c r="H59" s="201">
        <f t="shared" si="3"/>
        <v>1.92</v>
      </c>
      <c r="J59" s="201">
        <f t="shared" si="4"/>
        <v>48</v>
      </c>
      <c r="K59" s="201">
        <f t="shared" si="5"/>
        <v>78</v>
      </c>
    </row>
    <row r="60" ht="31.2" spans="2:11">
      <c r="B60" s="202" t="s">
        <v>219</v>
      </c>
      <c r="C60" s="203" t="s">
        <v>82</v>
      </c>
      <c r="D60" s="201">
        <v>2</v>
      </c>
      <c r="E60" s="201">
        <f t="shared" si="0"/>
        <v>4</v>
      </c>
      <c r="F60" s="201">
        <f t="shared" si="1"/>
        <v>0.8</v>
      </c>
      <c r="G60" s="201">
        <f t="shared" si="2"/>
        <v>1.28</v>
      </c>
      <c r="H60" s="201">
        <f t="shared" si="3"/>
        <v>1.92</v>
      </c>
      <c r="J60" s="201">
        <f t="shared" si="4"/>
        <v>48</v>
      </c>
      <c r="K60" s="201">
        <f t="shared" si="5"/>
        <v>78</v>
      </c>
    </row>
    <row r="61" ht="31.2" spans="2:11">
      <c r="B61" s="204" t="s">
        <v>220</v>
      </c>
      <c r="C61" s="203" t="s">
        <v>163</v>
      </c>
      <c r="D61" s="201">
        <v>1</v>
      </c>
      <c r="E61" s="201">
        <f t="shared" si="0"/>
        <v>2</v>
      </c>
      <c r="F61" s="201">
        <f t="shared" si="1"/>
        <v>0.4</v>
      </c>
      <c r="G61" s="201">
        <f t="shared" si="2"/>
        <v>0.64</v>
      </c>
      <c r="H61" s="201">
        <f t="shared" si="3"/>
        <v>0.96</v>
      </c>
      <c r="J61" s="201">
        <f t="shared" si="4"/>
        <v>24</v>
      </c>
      <c r="K61" s="201">
        <f t="shared" si="5"/>
        <v>36</v>
      </c>
    </row>
    <row r="62" ht="31.2" spans="2:11">
      <c r="B62" s="204" t="s">
        <v>221</v>
      </c>
      <c r="C62" s="203" t="s">
        <v>163</v>
      </c>
      <c r="D62" s="201">
        <v>1</v>
      </c>
      <c r="E62" s="201">
        <f t="shared" si="0"/>
        <v>2</v>
      </c>
      <c r="F62" s="201">
        <f t="shared" si="1"/>
        <v>0.4</v>
      </c>
      <c r="G62" s="201">
        <f t="shared" si="2"/>
        <v>0.64</v>
      </c>
      <c r="H62" s="201">
        <f t="shared" si="3"/>
        <v>0.96</v>
      </c>
      <c r="J62" s="201">
        <f t="shared" si="4"/>
        <v>24</v>
      </c>
      <c r="K62" s="201">
        <f t="shared" si="5"/>
        <v>36</v>
      </c>
    </row>
    <row r="63" ht="31.2" spans="2:11">
      <c r="B63" s="204" t="s">
        <v>222</v>
      </c>
      <c r="C63" s="203" t="s">
        <v>163</v>
      </c>
      <c r="D63" s="201">
        <v>1</v>
      </c>
      <c r="E63" s="201">
        <f t="shared" si="0"/>
        <v>2</v>
      </c>
      <c r="F63" s="201">
        <f t="shared" si="1"/>
        <v>0.4</v>
      </c>
      <c r="G63" s="201">
        <f t="shared" si="2"/>
        <v>0.64</v>
      </c>
      <c r="H63" s="201">
        <f t="shared" si="3"/>
        <v>0.96</v>
      </c>
      <c r="J63" s="201">
        <f t="shared" si="4"/>
        <v>24</v>
      </c>
      <c r="K63" s="201">
        <f t="shared" si="5"/>
        <v>36</v>
      </c>
    </row>
    <row r="64" ht="31.2" spans="2:11">
      <c r="B64" s="204" t="s">
        <v>223</v>
      </c>
      <c r="C64" s="203" t="s">
        <v>163</v>
      </c>
      <c r="D64" s="201">
        <v>1</v>
      </c>
      <c r="E64" s="201">
        <f t="shared" si="0"/>
        <v>2</v>
      </c>
      <c r="F64" s="201">
        <f t="shared" si="1"/>
        <v>0.4</v>
      </c>
      <c r="G64" s="201">
        <f t="shared" si="2"/>
        <v>0.64</v>
      </c>
      <c r="H64" s="201">
        <f t="shared" si="3"/>
        <v>0.96</v>
      </c>
      <c r="J64" s="201">
        <f t="shared" si="4"/>
        <v>24</v>
      </c>
      <c r="K64" s="201">
        <f t="shared" si="5"/>
        <v>36</v>
      </c>
    </row>
    <row r="65" ht="31.2" spans="2:11">
      <c r="B65" s="204" t="s">
        <v>224</v>
      </c>
      <c r="C65" s="203" t="s">
        <v>163</v>
      </c>
      <c r="D65" s="201">
        <v>1</v>
      </c>
      <c r="E65" s="201">
        <f t="shared" si="0"/>
        <v>2</v>
      </c>
      <c r="F65" s="201">
        <f t="shared" si="1"/>
        <v>0.4</v>
      </c>
      <c r="G65" s="201">
        <f t="shared" si="2"/>
        <v>0.64</v>
      </c>
      <c r="H65" s="201">
        <f t="shared" si="3"/>
        <v>0.96</v>
      </c>
      <c r="J65" s="201">
        <f t="shared" si="4"/>
        <v>24</v>
      </c>
      <c r="K65" s="201">
        <f t="shared" si="5"/>
        <v>36</v>
      </c>
    </row>
    <row r="66" ht="31.2" spans="2:11">
      <c r="B66" s="204" t="s">
        <v>225</v>
      </c>
      <c r="C66" s="203" t="s">
        <v>163</v>
      </c>
      <c r="D66" s="201">
        <v>1</v>
      </c>
      <c r="E66" s="201">
        <f t="shared" si="0"/>
        <v>2</v>
      </c>
      <c r="F66" s="201">
        <f t="shared" si="1"/>
        <v>0.4</v>
      </c>
      <c r="G66" s="201">
        <f t="shared" si="2"/>
        <v>0.64</v>
      </c>
      <c r="H66" s="201">
        <f t="shared" si="3"/>
        <v>0.96</v>
      </c>
      <c r="J66" s="201">
        <f t="shared" si="4"/>
        <v>24</v>
      </c>
      <c r="K66" s="201">
        <f t="shared" si="5"/>
        <v>36</v>
      </c>
    </row>
    <row r="67" ht="31.2" spans="2:11">
      <c r="B67" s="202" t="s">
        <v>226</v>
      </c>
      <c r="C67" s="203" t="s">
        <v>82</v>
      </c>
      <c r="D67" s="201">
        <v>2</v>
      </c>
      <c r="E67" s="201">
        <f t="shared" ref="E67:E96" si="6">D67*2</f>
        <v>4</v>
      </c>
      <c r="F67" s="201">
        <f t="shared" ref="F67:F96" si="7">E67*20/100</f>
        <v>0.8</v>
      </c>
      <c r="G67" s="201">
        <f t="shared" ref="G67:G96" si="8">E67*32/100</f>
        <v>1.28</v>
      </c>
      <c r="H67" s="201">
        <f t="shared" ref="H67:H96" si="9">E67*48/100</f>
        <v>1.92</v>
      </c>
      <c r="J67" s="201">
        <f t="shared" ref="J67:J96" si="10">F67*60</f>
        <v>48</v>
      </c>
      <c r="K67" s="201">
        <f t="shared" ref="K67:K97" si="11">ROUND(G67,1)*60</f>
        <v>78</v>
      </c>
    </row>
    <row r="68" ht="27.95" customHeight="1" spans="2:11">
      <c r="B68" s="202" t="s">
        <v>227</v>
      </c>
      <c r="C68" s="203" t="s">
        <v>82</v>
      </c>
      <c r="D68" s="201">
        <v>2</v>
      </c>
      <c r="E68" s="201">
        <f t="shared" si="6"/>
        <v>4</v>
      </c>
      <c r="F68" s="201">
        <f t="shared" si="7"/>
        <v>0.8</v>
      </c>
      <c r="G68" s="201">
        <f t="shared" si="8"/>
        <v>1.28</v>
      </c>
      <c r="H68" s="201">
        <f t="shared" si="9"/>
        <v>1.92</v>
      </c>
      <c r="J68" s="201">
        <f t="shared" si="10"/>
        <v>48</v>
      </c>
      <c r="K68" s="201">
        <f t="shared" si="11"/>
        <v>78</v>
      </c>
    </row>
    <row r="69" ht="31.2" spans="2:11">
      <c r="B69" s="202" t="s">
        <v>228</v>
      </c>
      <c r="C69" s="203" t="s">
        <v>82</v>
      </c>
      <c r="D69" s="201">
        <v>2</v>
      </c>
      <c r="E69" s="201">
        <f t="shared" si="6"/>
        <v>4</v>
      </c>
      <c r="F69" s="201">
        <f t="shared" si="7"/>
        <v>0.8</v>
      </c>
      <c r="G69" s="201">
        <f t="shared" si="8"/>
        <v>1.28</v>
      </c>
      <c r="H69" s="201">
        <f t="shared" si="9"/>
        <v>1.92</v>
      </c>
      <c r="J69" s="201">
        <f t="shared" si="10"/>
        <v>48</v>
      </c>
      <c r="K69" s="201">
        <f t="shared" si="11"/>
        <v>78</v>
      </c>
    </row>
    <row r="70" spans="2:11">
      <c r="B70" s="202" t="s">
        <v>229</v>
      </c>
      <c r="C70" s="203" t="s">
        <v>163</v>
      </c>
      <c r="D70" s="201">
        <v>1</v>
      </c>
      <c r="E70" s="201">
        <f t="shared" si="6"/>
        <v>2</v>
      </c>
      <c r="F70" s="201">
        <f t="shared" si="7"/>
        <v>0.4</v>
      </c>
      <c r="G70" s="201">
        <f t="shared" si="8"/>
        <v>0.64</v>
      </c>
      <c r="H70" s="201">
        <f t="shared" si="9"/>
        <v>0.96</v>
      </c>
      <c r="J70" s="201">
        <f t="shared" si="10"/>
        <v>24</v>
      </c>
      <c r="K70" s="201">
        <f t="shared" si="11"/>
        <v>36</v>
      </c>
    </row>
    <row r="71" ht="31.2" spans="2:13">
      <c r="B71" s="202" t="s">
        <v>230</v>
      </c>
      <c r="C71" s="203" t="s">
        <v>163</v>
      </c>
      <c r="D71" s="201">
        <v>1</v>
      </c>
      <c r="E71" s="201">
        <f t="shared" si="6"/>
        <v>2</v>
      </c>
      <c r="F71" s="201">
        <f t="shared" si="7"/>
        <v>0.4</v>
      </c>
      <c r="G71" s="201">
        <f t="shared" si="8"/>
        <v>0.64</v>
      </c>
      <c r="H71" s="201">
        <f t="shared" si="9"/>
        <v>0.96</v>
      </c>
      <c r="J71" s="201">
        <f t="shared" si="10"/>
        <v>24</v>
      </c>
      <c r="K71" s="201">
        <f t="shared" si="11"/>
        <v>36</v>
      </c>
      <c r="M71" s="201">
        <f>36*4</f>
        <v>144</v>
      </c>
    </row>
    <row r="72" spans="2:11">
      <c r="B72" s="202" t="s">
        <v>231</v>
      </c>
      <c r="C72" s="203" t="s">
        <v>163</v>
      </c>
      <c r="D72" s="201">
        <v>1</v>
      </c>
      <c r="E72" s="201">
        <f t="shared" si="6"/>
        <v>2</v>
      </c>
      <c r="F72" s="201">
        <f t="shared" si="7"/>
        <v>0.4</v>
      </c>
      <c r="G72" s="201">
        <f t="shared" si="8"/>
        <v>0.64</v>
      </c>
      <c r="H72" s="201">
        <f t="shared" si="9"/>
        <v>0.96</v>
      </c>
      <c r="J72" s="201">
        <f t="shared" si="10"/>
        <v>24</v>
      </c>
      <c r="K72" s="201">
        <f t="shared" si="11"/>
        <v>36</v>
      </c>
    </row>
    <row r="73" spans="2:11">
      <c r="B73" s="202" t="s">
        <v>232</v>
      </c>
      <c r="C73" s="203" t="s">
        <v>163</v>
      </c>
      <c r="D73" s="201">
        <v>1</v>
      </c>
      <c r="E73" s="201">
        <f t="shared" si="6"/>
        <v>2</v>
      </c>
      <c r="F73" s="201">
        <f t="shared" si="7"/>
        <v>0.4</v>
      </c>
      <c r="G73" s="201">
        <f t="shared" si="8"/>
        <v>0.64</v>
      </c>
      <c r="H73" s="201">
        <f t="shared" si="9"/>
        <v>0.96</v>
      </c>
      <c r="J73" s="201">
        <f t="shared" si="10"/>
        <v>24</v>
      </c>
      <c r="K73" s="201">
        <f t="shared" si="11"/>
        <v>36</v>
      </c>
    </row>
    <row r="74" spans="2:11">
      <c r="B74" s="202" t="s">
        <v>233</v>
      </c>
      <c r="C74" s="203" t="s">
        <v>163</v>
      </c>
      <c r="D74" s="201">
        <v>1</v>
      </c>
      <c r="E74" s="201">
        <f t="shared" si="6"/>
        <v>2</v>
      </c>
      <c r="F74" s="201">
        <f t="shared" si="7"/>
        <v>0.4</v>
      </c>
      <c r="G74" s="201">
        <f t="shared" si="8"/>
        <v>0.64</v>
      </c>
      <c r="H74" s="201">
        <f t="shared" si="9"/>
        <v>0.96</v>
      </c>
      <c r="J74" s="201">
        <f t="shared" si="10"/>
        <v>24</v>
      </c>
      <c r="K74" s="201">
        <f t="shared" si="11"/>
        <v>36</v>
      </c>
    </row>
    <row r="75" spans="2:11">
      <c r="B75" s="202" t="s">
        <v>234</v>
      </c>
      <c r="C75" s="201" t="s">
        <v>163</v>
      </c>
      <c r="D75" s="201">
        <v>1</v>
      </c>
      <c r="E75" s="201">
        <f t="shared" si="6"/>
        <v>2</v>
      </c>
      <c r="F75" s="201">
        <f t="shared" si="7"/>
        <v>0.4</v>
      </c>
      <c r="G75" s="201">
        <f t="shared" si="8"/>
        <v>0.64</v>
      </c>
      <c r="H75" s="201">
        <f t="shared" si="9"/>
        <v>0.96</v>
      </c>
      <c r="J75" s="201">
        <f t="shared" si="10"/>
        <v>24</v>
      </c>
      <c r="K75" s="201">
        <f t="shared" si="11"/>
        <v>36</v>
      </c>
    </row>
    <row r="76" spans="2:11">
      <c r="B76" s="202" t="s">
        <v>235</v>
      </c>
      <c r="C76" s="203" t="s">
        <v>82</v>
      </c>
      <c r="D76" s="201">
        <v>2</v>
      </c>
      <c r="E76" s="201">
        <f t="shared" si="6"/>
        <v>4</v>
      </c>
      <c r="F76" s="201">
        <f t="shared" si="7"/>
        <v>0.8</v>
      </c>
      <c r="G76" s="201">
        <f t="shared" si="8"/>
        <v>1.28</v>
      </c>
      <c r="H76" s="201">
        <f t="shared" si="9"/>
        <v>1.92</v>
      </c>
      <c r="J76" s="201">
        <f t="shared" si="10"/>
        <v>48</v>
      </c>
      <c r="K76" s="201">
        <f t="shared" si="11"/>
        <v>78</v>
      </c>
    </row>
    <row r="77" spans="2:11">
      <c r="B77" s="202" t="s">
        <v>236</v>
      </c>
      <c r="C77" s="203" t="s">
        <v>163</v>
      </c>
      <c r="D77" s="201">
        <v>1</v>
      </c>
      <c r="E77" s="201">
        <f t="shared" si="6"/>
        <v>2</v>
      </c>
      <c r="F77" s="201">
        <f t="shared" si="7"/>
        <v>0.4</v>
      </c>
      <c r="G77" s="201">
        <f t="shared" si="8"/>
        <v>0.64</v>
      </c>
      <c r="H77" s="201">
        <f t="shared" si="9"/>
        <v>0.96</v>
      </c>
      <c r="J77" s="201">
        <f t="shared" si="10"/>
        <v>24</v>
      </c>
      <c r="K77" s="201">
        <f t="shared" si="11"/>
        <v>36</v>
      </c>
    </row>
    <row r="78" spans="2:11">
      <c r="B78" s="202" t="s">
        <v>237</v>
      </c>
      <c r="C78" s="203" t="s">
        <v>84</v>
      </c>
      <c r="D78" s="201">
        <v>3</v>
      </c>
      <c r="E78" s="201">
        <f t="shared" si="6"/>
        <v>6</v>
      </c>
      <c r="F78" s="201">
        <f t="shared" si="7"/>
        <v>1.2</v>
      </c>
      <c r="G78" s="201">
        <f t="shared" si="8"/>
        <v>1.92</v>
      </c>
      <c r="H78" s="201">
        <f t="shared" si="9"/>
        <v>2.88</v>
      </c>
      <c r="J78" s="201">
        <f t="shared" si="10"/>
        <v>72</v>
      </c>
      <c r="K78" s="201">
        <f t="shared" si="11"/>
        <v>114</v>
      </c>
    </row>
    <row r="79" ht="31.2" spans="2:13">
      <c r="B79" s="202" t="s">
        <v>238</v>
      </c>
      <c r="C79" s="203" t="s">
        <v>163</v>
      </c>
      <c r="D79" s="201">
        <v>1</v>
      </c>
      <c r="E79" s="201">
        <f t="shared" si="6"/>
        <v>2</v>
      </c>
      <c r="F79" s="201">
        <f t="shared" si="7"/>
        <v>0.4</v>
      </c>
      <c r="G79" s="201">
        <f t="shared" si="8"/>
        <v>0.64</v>
      </c>
      <c r="H79" s="201">
        <f t="shared" si="9"/>
        <v>0.96</v>
      </c>
      <c r="J79" s="201">
        <f t="shared" si="10"/>
        <v>24</v>
      </c>
      <c r="K79" s="201">
        <f t="shared" si="11"/>
        <v>36</v>
      </c>
      <c r="M79" s="201">
        <f>36*3</f>
        <v>108</v>
      </c>
    </row>
    <row r="80" spans="2:11">
      <c r="B80" s="202" t="s">
        <v>239</v>
      </c>
      <c r="C80" s="203" t="s">
        <v>163</v>
      </c>
      <c r="D80" s="201">
        <v>1</v>
      </c>
      <c r="E80" s="201">
        <f t="shared" si="6"/>
        <v>2</v>
      </c>
      <c r="F80" s="201">
        <f t="shared" si="7"/>
        <v>0.4</v>
      </c>
      <c r="G80" s="201">
        <f t="shared" si="8"/>
        <v>0.64</v>
      </c>
      <c r="H80" s="201">
        <f t="shared" si="9"/>
        <v>0.96</v>
      </c>
      <c r="J80" s="201">
        <f t="shared" si="10"/>
        <v>24</v>
      </c>
      <c r="K80" s="201">
        <f t="shared" si="11"/>
        <v>36</v>
      </c>
    </row>
    <row r="81" spans="2:11">
      <c r="B81" s="202" t="s">
        <v>240</v>
      </c>
      <c r="C81" s="203" t="s">
        <v>163</v>
      </c>
      <c r="D81" s="201">
        <v>1</v>
      </c>
      <c r="E81" s="201">
        <f t="shared" si="6"/>
        <v>2</v>
      </c>
      <c r="F81" s="201">
        <f t="shared" si="7"/>
        <v>0.4</v>
      </c>
      <c r="G81" s="201">
        <f t="shared" si="8"/>
        <v>0.64</v>
      </c>
      <c r="H81" s="201">
        <f t="shared" si="9"/>
        <v>0.96</v>
      </c>
      <c r="J81" s="201">
        <f t="shared" si="10"/>
        <v>24</v>
      </c>
      <c r="K81" s="201">
        <f t="shared" si="11"/>
        <v>36</v>
      </c>
    </row>
    <row r="82" spans="2:11">
      <c r="B82" s="202" t="s">
        <v>241</v>
      </c>
      <c r="C82" s="203" t="s">
        <v>80</v>
      </c>
      <c r="D82" s="201">
        <v>1</v>
      </c>
      <c r="E82" s="201">
        <f t="shared" si="6"/>
        <v>2</v>
      </c>
      <c r="F82" s="201">
        <f t="shared" si="7"/>
        <v>0.4</v>
      </c>
      <c r="G82" s="201">
        <f t="shared" si="8"/>
        <v>0.64</v>
      </c>
      <c r="H82" s="201">
        <f t="shared" si="9"/>
        <v>0.96</v>
      </c>
      <c r="J82" s="201">
        <f t="shared" si="10"/>
        <v>24</v>
      </c>
      <c r="K82" s="201">
        <f t="shared" si="11"/>
        <v>36</v>
      </c>
    </row>
    <row r="83" spans="2:11">
      <c r="B83" s="202" t="s">
        <v>242</v>
      </c>
      <c r="C83" s="203" t="s">
        <v>84</v>
      </c>
      <c r="D83" s="201">
        <v>3</v>
      </c>
      <c r="E83" s="201">
        <f t="shared" si="6"/>
        <v>6</v>
      </c>
      <c r="F83" s="201">
        <f t="shared" si="7"/>
        <v>1.2</v>
      </c>
      <c r="G83" s="201">
        <f t="shared" si="8"/>
        <v>1.92</v>
      </c>
      <c r="H83" s="201">
        <f t="shared" si="9"/>
        <v>2.88</v>
      </c>
      <c r="J83" s="201">
        <f t="shared" si="10"/>
        <v>72</v>
      </c>
      <c r="K83" s="201">
        <f t="shared" si="11"/>
        <v>114</v>
      </c>
    </row>
    <row r="84" ht="31.2" spans="2:11">
      <c r="B84" s="202" t="s">
        <v>243</v>
      </c>
      <c r="C84" s="203" t="s">
        <v>82</v>
      </c>
      <c r="D84" s="201">
        <v>2</v>
      </c>
      <c r="E84" s="201">
        <f t="shared" si="6"/>
        <v>4</v>
      </c>
      <c r="F84" s="201">
        <f t="shared" si="7"/>
        <v>0.8</v>
      </c>
      <c r="G84" s="201">
        <f t="shared" si="8"/>
        <v>1.28</v>
      </c>
      <c r="H84" s="201">
        <f t="shared" si="9"/>
        <v>1.92</v>
      </c>
      <c r="J84" s="201">
        <f t="shared" si="10"/>
        <v>48</v>
      </c>
      <c r="K84" s="201">
        <f t="shared" si="11"/>
        <v>78</v>
      </c>
    </row>
    <row r="85" ht="31.2" spans="2:11">
      <c r="B85" s="202" t="s">
        <v>244</v>
      </c>
      <c r="C85" s="203" t="s">
        <v>82</v>
      </c>
      <c r="D85" s="201">
        <v>2</v>
      </c>
      <c r="E85" s="201">
        <f t="shared" si="6"/>
        <v>4</v>
      </c>
      <c r="F85" s="201">
        <f t="shared" si="7"/>
        <v>0.8</v>
      </c>
      <c r="G85" s="201">
        <f t="shared" si="8"/>
        <v>1.28</v>
      </c>
      <c r="H85" s="201">
        <f t="shared" si="9"/>
        <v>1.92</v>
      </c>
      <c r="J85" s="201">
        <f t="shared" si="10"/>
        <v>48</v>
      </c>
      <c r="K85" s="201">
        <f t="shared" si="11"/>
        <v>78</v>
      </c>
    </row>
    <row r="86" ht="31.2" spans="2:11">
      <c r="B86" s="202" t="s">
        <v>245</v>
      </c>
      <c r="C86" s="203" t="s">
        <v>82</v>
      </c>
      <c r="D86" s="201">
        <v>2</v>
      </c>
      <c r="E86" s="201">
        <f t="shared" si="6"/>
        <v>4</v>
      </c>
      <c r="F86" s="201">
        <f t="shared" si="7"/>
        <v>0.8</v>
      </c>
      <c r="G86" s="201">
        <f t="shared" si="8"/>
        <v>1.28</v>
      </c>
      <c r="H86" s="201">
        <f t="shared" si="9"/>
        <v>1.92</v>
      </c>
      <c r="J86" s="201">
        <f t="shared" si="10"/>
        <v>48</v>
      </c>
      <c r="K86" s="201">
        <f t="shared" si="11"/>
        <v>78</v>
      </c>
    </row>
    <row r="87" ht="31.2" spans="2:11">
      <c r="B87" s="202" t="s">
        <v>246</v>
      </c>
      <c r="C87" s="203" t="s">
        <v>82</v>
      </c>
      <c r="D87" s="201">
        <v>2</v>
      </c>
      <c r="E87" s="201">
        <f t="shared" si="6"/>
        <v>4</v>
      </c>
      <c r="F87" s="201">
        <f t="shared" si="7"/>
        <v>0.8</v>
      </c>
      <c r="G87" s="201">
        <f t="shared" si="8"/>
        <v>1.28</v>
      </c>
      <c r="H87" s="201">
        <f t="shared" si="9"/>
        <v>1.92</v>
      </c>
      <c r="J87" s="201">
        <f t="shared" si="10"/>
        <v>48</v>
      </c>
      <c r="K87" s="201">
        <f t="shared" si="11"/>
        <v>78</v>
      </c>
    </row>
    <row r="88" ht="31.2" spans="2:11">
      <c r="B88" s="202" t="s">
        <v>247</v>
      </c>
      <c r="C88" s="203" t="s">
        <v>163</v>
      </c>
      <c r="D88" s="201">
        <v>1</v>
      </c>
      <c r="E88" s="201">
        <f t="shared" si="6"/>
        <v>2</v>
      </c>
      <c r="F88" s="201">
        <f t="shared" si="7"/>
        <v>0.4</v>
      </c>
      <c r="G88" s="201">
        <f t="shared" si="8"/>
        <v>0.64</v>
      </c>
      <c r="H88" s="201">
        <f t="shared" si="9"/>
        <v>0.96</v>
      </c>
      <c r="J88" s="201">
        <f t="shared" si="10"/>
        <v>24</v>
      </c>
      <c r="K88" s="201">
        <f t="shared" si="11"/>
        <v>36</v>
      </c>
    </row>
    <row r="89" ht="31.2" spans="2:11">
      <c r="B89" s="202" t="s">
        <v>248</v>
      </c>
      <c r="C89" s="203" t="s">
        <v>163</v>
      </c>
      <c r="D89" s="201">
        <v>1</v>
      </c>
      <c r="E89" s="201">
        <f t="shared" si="6"/>
        <v>2</v>
      </c>
      <c r="F89" s="201">
        <f t="shared" si="7"/>
        <v>0.4</v>
      </c>
      <c r="G89" s="201">
        <f t="shared" si="8"/>
        <v>0.64</v>
      </c>
      <c r="H89" s="201">
        <f t="shared" si="9"/>
        <v>0.96</v>
      </c>
      <c r="J89" s="201">
        <f t="shared" si="10"/>
        <v>24</v>
      </c>
      <c r="K89" s="201">
        <f t="shared" si="11"/>
        <v>36</v>
      </c>
    </row>
    <row r="90" ht="31.2" spans="2:11">
      <c r="B90" s="206" t="s">
        <v>249</v>
      </c>
      <c r="C90" s="203" t="s">
        <v>163</v>
      </c>
      <c r="D90" s="201">
        <v>1</v>
      </c>
      <c r="E90" s="201">
        <f t="shared" si="6"/>
        <v>2</v>
      </c>
      <c r="F90" s="201">
        <f t="shared" si="7"/>
        <v>0.4</v>
      </c>
      <c r="G90" s="201">
        <f t="shared" si="8"/>
        <v>0.64</v>
      </c>
      <c r="H90" s="201">
        <f t="shared" si="9"/>
        <v>0.96</v>
      </c>
      <c r="J90" s="201">
        <f t="shared" si="10"/>
        <v>24</v>
      </c>
      <c r="K90" s="201">
        <f t="shared" si="11"/>
        <v>36</v>
      </c>
    </row>
    <row r="91" ht="31.2" spans="2:11">
      <c r="B91" s="206" t="s">
        <v>250</v>
      </c>
      <c r="C91" s="203" t="s">
        <v>163</v>
      </c>
      <c r="D91" s="201">
        <v>1</v>
      </c>
      <c r="E91" s="201">
        <f t="shared" si="6"/>
        <v>2</v>
      </c>
      <c r="F91" s="201">
        <f t="shared" si="7"/>
        <v>0.4</v>
      </c>
      <c r="G91" s="201">
        <f t="shared" si="8"/>
        <v>0.64</v>
      </c>
      <c r="H91" s="201">
        <f t="shared" si="9"/>
        <v>0.96</v>
      </c>
      <c r="J91" s="201">
        <f t="shared" si="10"/>
        <v>24</v>
      </c>
      <c r="K91" s="201">
        <f t="shared" si="11"/>
        <v>36</v>
      </c>
    </row>
    <row r="92" ht="31.2" spans="2:11">
      <c r="B92" s="206" t="s">
        <v>251</v>
      </c>
      <c r="C92" s="203" t="s">
        <v>163</v>
      </c>
      <c r="D92" s="201">
        <v>1</v>
      </c>
      <c r="E92" s="201">
        <f t="shared" si="6"/>
        <v>2</v>
      </c>
      <c r="F92" s="201">
        <f t="shared" si="7"/>
        <v>0.4</v>
      </c>
      <c r="G92" s="201">
        <f t="shared" si="8"/>
        <v>0.64</v>
      </c>
      <c r="H92" s="201">
        <f t="shared" si="9"/>
        <v>0.96</v>
      </c>
      <c r="J92" s="201">
        <f t="shared" si="10"/>
        <v>24</v>
      </c>
      <c r="K92" s="201">
        <f t="shared" si="11"/>
        <v>36</v>
      </c>
    </row>
    <row r="93" ht="31.2" spans="2:11">
      <c r="B93" s="204" t="s">
        <v>252</v>
      </c>
      <c r="C93" s="203" t="s">
        <v>163</v>
      </c>
      <c r="D93" s="201">
        <v>1</v>
      </c>
      <c r="E93" s="201">
        <f t="shared" si="6"/>
        <v>2</v>
      </c>
      <c r="F93" s="201">
        <f t="shared" si="7"/>
        <v>0.4</v>
      </c>
      <c r="G93" s="201">
        <f t="shared" si="8"/>
        <v>0.64</v>
      </c>
      <c r="H93" s="201">
        <f t="shared" si="9"/>
        <v>0.96</v>
      </c>
      <c r="J93" s="201">
        <f t="shared" si="10"/>
        <v>24</v>
      </c>
      <c r="K93" s="201">
        <f t="shared" si="11"/>
        <v>36</v>
      </c>
    </row>
    <row r="94" ht="31.2" spans="2:11">
      <c r="B94" s="204" t="s">
        <v>253</v>
      </c>
      <c r="C94" s="203" t="s">
        <v>163</v>
      </c>
      <c r="D94" s="201">
        <v>1</v>
      </c>
      <c r="E94" s="201">
        <f t="shared" si="6"/>
        <v>2</v>
      </c>
      <c r="F94" s="201">
        <f t="shared" si="7"/>
        <v>0.4</v>
      </c>
      <c r="G94" s="201">
        <f t="shared" si="8"/>
        <v>0.64</v>
      </c>
      <c r="H94" s="201">
        <f t="shared" si="9"/>
        <v>0.96</v>
      </c>
      <c r="J94" s="201">
        <f t="shared" si="10"/>
        <v>24</v>
      </c>
      <c r="K94" s="201">
        <f t="shared" si="11"/>
        <v>36</v>
      </c>
    </row>
    <row r="95" ht="31.2" spans="2:11">
      <c r="B95" s="204" t="s">
        <v>254</v>
      </c>
      <c r="C95" s="203" t="s">
        <v>163</v>
      </c>
      <c r="D95" s="201">
        <v>1</v>
      </c>
      <c r="E95" s="201">
        <f t="shared" si="6"/>
        <v>2</v>
      </c>
      <c r="F95" s="201">
        <f t="shared" si="7"/>
        <v>0.4</v>
      </c>
      <c r="G95" s="201">
        <f t="shared" si="8"/>
        <v>0.64</v>
      </c>
      <c r="H95" s="201">
        <f t="shared" si="9"/>
        <v>0.96</v>
      </c>
      <c r="J95" s="201">
        <f t="shared" si="10"/>
        <v>24</v>
      </c>
      <c r="K95" s="201">
        <f t="shared" si="11"/>
        <v>36</v>
      </c>
    </row>
    <row r="96" spans="2:11">
      <c r="B96" s="206" t="s">
        <v>255</v>
      </c>
      <c r="C96" s="203" t="s">
        <v>84</v>
      </c>
      <c r="D96" s="201">
        <v>3</v>
      </c>
      <c r="E96" s="201">
        <f t="shared" si="6"/>
        <v>6</v>
      </c>
      <c r="F96" s="201">
        <f t="shared" si="7"/>
        <v>1.2</v>
      </c>
      <c r="G96" s="201">
        <f t="shared" si="8"/>
        <v>1.92</v>
      </c>
      <c r="H96" s="201">
        <f t="shared" si="9"/>
        <v>2.88</v>
      </c>
      <c r="J96" s="201">
        <f t="shared" si="10"/>
        <v>72</v>
      </c>
      <c r="K96" s="201">
        <f t="shared" si="11"/>
        <v>114</v>
      </c>
    </row>
    <row r="97" spans="3:11">
      <c r="C97" s="203"/>
      <c r="G97" s="201">
        <f>SUM(G2:G96)</f>
        <v>80.0000000000001</v>
      </c>
      <c r="K97" s="201">
        <f t="shared" si="11"/>
        <v>4800</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workbookViewId="0">
      <selection activeCell="G28" sqref="G28"/>
    </sheetView>
  </sheetViews>
  <sheetFormatPr defaultColWidth="8.75" defaultRowHeight="15.6"/>
  <cols>
    <col min="3" max="3" width="18.875" customWidth="1"/>
    <col min="4" max="4" width="24.75" customWidth="1"/>
    <col min="5" max="5" width="36.75" customWidth="1"/>
    <col min="6" max="6" width="25.75" customWidth="1"/>
    <col min="7" max="7" width="20.875" customWidth="1"/>
    <col min="8" max="8" width="22" customWidth="1"/>
    <col min="9" max="9" width="69" customWidth="1"/>
    <col min="11" max="11" width="14" customWidth="1"/>
  </cols>
  <sheetData>
    <row r="1" spans="1:9">
      <c r="A1" t="s">
        <v>256</v>
      </c>
      <c r="B1" t="s">
        <v>257</v>
      </c>
      <c r="C1" t="s">
        <v>258</v>
      </c>
      <c r="D1" s="1">
        <v>45159</v>
      </c>
      <c r="E1" s="1">
        <v>45160</v>
      </c>
      <c r="F1" s="1">
        <v>45161</v>
      </c>
      <c r="G1" s="1">
        <v>45162</v>
      </c>
      <c r="H1" s="1">
        <v>45163</v>
      </c>
      <c r="I1" s="1">
        <v>45164</v>
      </c>
    </row>
    <row r="2" spans="1:11">
      <c r="A2" s="3" t="s">
        <v>259</v>
      </c>
      <c r="B2" s="3">
        <v>14198</v>
      </c>
      <c r="C2" s="3" t="s">
        <v>260</v>
      </c>
      <c r="D2" s="3" t="s">
        <v>261</v>
      </c>
      <c r="E2" s="3" t="s">
        <v>262</v>
      </c>
      <c r="F2" s="3" t="s">
        <v>263</v>
      </c>
      <c r="G2" s="3" t="s">
        <v>264</v>
      </c>
      <c r="H2" s="3" t="s">
        <v>265</v>
      </c>
      <c r="I2" s="3" t="s">
        <v>266</v>
      </c>
      <c r="J2" s="200"/>
      <c r="K2" s="3" t="s">
        <v>267</v>
      </c>
    </row>
    <row r="3" ht="261.95" customHeight="1" spans="1:11">
      <c r="A3" s="3"/>
      <c r="B3" s="3"/>
      <c r="C3" s="198" t="s">
        <v>268</v>
      </c>
      <c r="D3" s="198" t="s">
        <v>269</v>
      </c>
      <c r="E3" s="3"/>
      <c r="F3" s="65" t="s">
        <v>270</v>
      </c>
      <c r="G3" s="65" t="s">
        <v>271</v>
      </c>
      <c r="H3" s="65" t="s">
        <v>272</v>
      </c>
      <c r="I3" s="65" t="s">
        <v>273</v>
      </c>
      <c r="J3" s="200"/>
      <c r="K3" s="3"/>
    </row>
    <row r="4" ht="28.8" spans="1:9">
      <c r="A4" s="3"/>
      <c r="B4" s="3"/>
      <c r="C4" s="198" t="s">
        <v>274</v>
      </c>
      <c r="D4" s="198" t="s">
        <v>275</v>
      </c>
      <c r="E4" s="3"/>
      <c r="F4" s="3"/>
      <c r="G4" s="3"/>
      <c r="H4" s="3"/>
      <c r="I4" s="3"/>
    </row>
    <row r="5" ht="28.8" spans="1:9">
      <c r="A5" s="3"/>
      <c r="B5" s="3"/>
      <c r="C5" s="198" t="s">
        <v>276</v>
      </c>
      <c r="D5" s="198" t="s">
        <v>277</v>
      </c>
      <c r="E5" s="3"/>
      <c r="F5" s="3"/>
      <c r="G5" s="3"/>
      <c r="H5" s="3"/>
      <c r="I5" s="3"/>
    </row>
    <row r="6" spans="1:9">
      <c r="A6" s="3"/>
      <c r="B6" s="3"/>
      <c r="C6" s="3"/>
      <c r="D6" s="198" t="s">
        <v>278</v>
      </c>
      <c r="E6" s="3"/>
      <c r="F6" s="3"/>
      <c r="G6" s="3"/>
      <c r="H6" s="3"/>
      <c r="I6" s="3"/>
    </row>
    <row r="7" spans="1:9">
      <c r="A7" s="3"/>
      <c r="B7" s="3"/>
      <c r="C7" s="3"/>
      <c r="D7" s="198" t="s">
        <v>279</v>
      </c>
      <c r="E7" s="3"/>
      <c r="F7" s="3"/>
      <c r="G7" s="3"/>
      <c r="H7" s="3"/>
      <c r="I7" s="3"/>
    </row>
    <row r="8" spans="1:9">
      <c r="A8" s="3"/>
      <c r="B8" s="3"/>
      <c r="C8" s="3"/>
      <c r="D8" s="198" t="s">
        <v>280</v>
      </c>
      <c r="E8" s="3"/>
      <c r="F8" s="3"/>
      <c r="G8" s="3"/>
      <c r="H8" s="3"/>
      <c r="I8" s="3"/>
    </row>
    <row r="9" spans="1:9">
      <c r="A9" s="3"/>
      <c r="B9" s="3"/>
      <c r="C9" s="3"/>
      <c r="D9" s="198" t="s">
        <v>281</v>
      </c>
      <c r="E9" s="3"/>
      <c r="F9" s="3"/>
      <c r="G9" s="3"/>
      <c r="H9" s="3"/>
      <c r="I9" s="3"/>
    </row>
    <row r="10" spans="1:9">
      <c r="A10" s="3" t="s">
        <v>125</v>
      </c>
      <c r="B10" s="3">
        <v>14198</v>
      </c>
      <c r="C10" s="3" t="s">
        <v>260</v>
      </c>
      <c r="D10" s="3" t="s">
        <v>282</v>
      </c>
      <c r="E10" s="3" t="s">
        <v>283</v>
      </c>
      <c r="F10" s="3" t="s">
        <v>263</v>
      </c>
      <c r="G10" s="3" t="s">
        <v>264</v>
      </c>
      <c r="H10" s="3" t="s">
        <v>265</v>
      </c>
      <c r="I10" s="3" t="s">
        <v>266</v>
      </c>
    </row>
    <row r="11" ht="31.2" spans="1:9">
      <c r="A11" s="3"/>
      <c r="B11" s="3"/>
      <c r="C11" s="199" t="s">
        <v>284</v>
      </c>
      <c r="D11" s="198" t="s">
        <v>285</v>
      </c>
      <c r="E11" s="198" t="s">
        <v>286</v>
      </c>
      <c r="F11" s="3" t="s">
        <v>287</v>
      </c>
      <c r="G11" s="65" t="s">
        <v>288</v>
      </c>
      <c r="H11" s="3" t="s">
        <v>289</v>
      </c>
      <c r="I11" s="3"/>
    </row>
    <row r="12" ht="46.8" spans="1:9">
      <c r="A12" s="3"/>
      <c r="B12" s="3"/>
      <c r="C12" s="199" t="s">
        <v>290</v>
      </c>
      <c r="D12" s="198" t="s">
        <v>291</v>
      </c>
      <c r="E12" s="198" t="s">
        <v>292</v>
      </c>
      <c r="F12" s="3" t="s">
        <v>17</v>
      </c>
      <c r="G12" s="65" t="s">
        <v>293</v>
      </c>
      <c r="H12" s="3"/>
      <c r="I12" s="3"/>
    </row>
    <row r="13" ht="28.8" spans="1:9">
      <c r="A13" s="3"/>
      <c r="B13" s="3"/>
      <c r="C13" s="3" t="s">
        <v>294</v>
      </c>
      <c r="D13" s="198" t="s">
        <v>295</v>
      </c>
      <c r="E13" s="198" t="s">
        <v>296</v>
      </c>
      <c r="F13" s="3" t="s">
        <v>297</v>
      </c>
      <c r="G13" s="3"/>
      <c r="H13" s="3"/>
      <c r="I13" s="3"/>
    </row>
    <row r="14" ht="28.8" spans="1:9">
      <c r="A14" s="3"/>
      <c r="B14" s="3"/>
      <c r="C14" s="3"/>
      <c r="D14" s="198" t="s">
        <v>298</v>
      </c>
      <c r="E14" s="3" t="s">
        <v>299</v>
      </c>
      <c r="F14" s="3"/>
      <c r="G14" s="3"/>
      <c r="H14" s="3"/>
      <c r="I14" s="3"/>
    </row>
    <row r="15" ht="28.8" spans="1:9">
      <c r="A15" s="3"/>
      <c r="B15" s="3"/>
      <c r="C15" s="3"/>
      <c r="D15" s="198" t="s">
        <v>300</v>
      </c>
      <c r="E15" s="3" t="s">
        <v>301</v>
      </c>
      <c r="F15" s="3"/>
      <c r="G15" s="3"/>
      <c r="H15" s="3"/>
      <c r="I15" s="3"/>
    </row>
    <row r="16" ht="28.8" spans="1:9">
      <c r="A16" s="3"/>
      <c r="B16" s="3"/>
      <c r="C16" s="3"/>
      <c r="D16" s="198" t="s">
        <v>302</v>
      </c>
      <c r="E16" s="3"/>
      <c r="F16" s="3"/>
      <c r="G16" s="3"/>
      <c r="H16" s="3"/>
      <c r="I16" s="3"/>
    </row>
    <row r="17" ht="28.8" spans="1:9">
      <c r="A17" s="3"/>
      <c r="B17" s="3"/>
      <c r="C17" s="3"/>
      <c r="D17" s="198" t="s">
        <v>303</v>
      </c>
      <c r="E17" s="3"/>
      <c r="F17" s="3"/>
      <c r="G17" s="3"/>
      <c r="H17" s="3"/>
      <c r="I17" s="3"/>
    </row>
    <row r="18" ht="28.8" spans="1:9">
      <c r="A18" s="3"/>
      <c r="B18" s="3"/>
      <c r="C18" s="3"/>
      <c r="D18" s="198" t="s">
        <v>304</v>
      </c>
      <c r="E18" s="3"/>
      <c r="F18" s="3"/>
      <c r="G18" s="3"/>
      <c r="H18" s="3"/>
      <c r="I18" s="3"/>
    </row>
    <row r="19" ht="28.8" spans="1:9">
      <c r="A19" s="3"/>
      <c r="B19" s="3"/>
      <c r="C19" s="3"/>
      <c r="D19" s="198" t="s">
        <v>305</v>
      </c>
      <c r="E19" s="3"/>
      <c r="F19" s="3"/>
      <c r="G19" s="3"/>
      <c r="H19" s="3"/>
      <c r="I19" s="3"/>
    </row>
    <row r="20" ht="28.8" spans="1:9">
      <c r="A20" s="3"/>
      <c r="B20" s="3"/>
      <c r="C20" s="3"/>
      <c r="D20" s="198" t="s">
        <v>306</v>
      </c>
      <c r="E20" s="3"/>
      <c r="F20" s="3"/>
      <c r="G20" s="3"/>
      <c r="H20" s="3"/>
      <c r="I20" s="3"/>
    </row>
    <row r="21" spans="1:9">
      <c r="A21" s="3" t="s">
        <v>307</v>
      </c>
      <c r="B21" s="3" t="s">
        <v>308</v>
      </c>
      <c r="C21" s="3"/>
      <c r="D21" s="3" t="s">
        <v>309</v>
      </c>
      <c r="E21" s="3" t="s">
        <v>310</v>
      </c>
      <c r="F21" s="3" t="s">
        <v>311</v>
      </c>
      <c r="G21" s="3" t="s">
        <v>312</v>
      </c>
      <c r="H21" s="3" t="s">
        <v>313</v>
      </c>
      <c r="I21" s="3"/>
    </row>
    <row r="22" spans="1:9">
      <c r="A22" s="3"/>
      <c r="B22" s="3" t="s">
        <v>314</v>
      </c>
      <c r="C22" s="3"/>
      <c r="D22" s="3" t="s">
        <v>315</v>
      </c>
      <c r="E22" s="3" t="s">
        <v>316</v>
      </c>
      <c r="F22" s="3" t="s">
        <v>312</v>
      </c>
      <c r="G22" s="3" t="s">
        <v>317</v>
      </c>
      <c r="H22" s="3" t="s">
        <v>318</v>
      </c>
      <c r="I22" s="3"/>
    </row>
    <row r="23" spans="1:9">
      <c r="A23" s="3"/>
      <c r="B23" s="3" t="s">
        <v>319</v>
      </c>
      <c r="C23" s="3"/>
      <c r="D23" s="3" t="s">
        <v>320</v>
      </c>
      <c r="E23" s="3"/>
      <c r="F23" s="3"/>
      <c r="G23" s="3" t="s">
        <v>321</v>
      </c>
      <c r="H23" s="3" t="s">
        <v>322</v>
      </c>
      <c r="I23" s="3"/>
    </row>
    <row r="24" spans="1:9">
      <c r="A24" s="3"/>
      <c r="B24" s="3" t="s">
        <v>323</v>
      </c>
      <c r="C24" s="3"/>
      <c r="D24" s="3" t="s">
        <v>324</v>
      </c>
      <c r="E24" s="3"/>
      <c r="F24" s="3"/>
      <c r="G24" s="3" t="s">
        <v>325</v>
      </c>
      <c r="H24" s="3" t="s">
        <v>326</v>
      </c>
      <c r="I24" s="3"/>
    </row>
    <row r="25" spans="1:9">
      <c r="A25" s="3"/>
      <c r="B25" s="3"/>
      <c r="C25" s="3"/>
      <c r="D25" s="3" t="s">
        <v>327</v>
      </c>
      <c r="E25" s="3"/>
      <c r="F25" s="3"/>
      <c r="G25" s="3"/>
      <c r="H25" s="3"/>
      <c r="I25" s="3"/>
    </row>
    <row r="26" spans="1:9">
      <c r="A26" s="3"/>
      <c r="B26" s="3"/>
      <c r="C26" s="3"/>
      <c r="D26" s="3" t="s">
        <v>328</v>
      </c>
      <c r="E26" s="3"/>
      <c r="F26" s="3"/>
      <c r="G26" s="3"/>
      <c r="H26" s="3"/>
      <c r="I26" s="3"/>
    </row>
    <row r="27" spans="1:9">
      <c r="A27" s="3" t="s">
        <v>8</v>
      </c>
      <c r="B27" s="3" t="s">
        <v>20</v>
      </c>
      <c r="C27" s="3"/>
      <c r="D27" s="3" t="s">
        <v>329</v>
      </c>
      <c r="E27" s="3" t="s">
        <v>330</v>
      </c>
      <c r="F27" s="3" t="s">
        <v>330</v>
      </c>
      <c r="G27" s="3" t="s">
        <v>330</v>
      </c>
      <c r="H27" s="3" t="s">
        <v>313</v>
      </c>
      <c r="I27" s="3"/>
    </row>
    <row r="28" spans="1:9">
      <c r="A28" s="3"/>
      <c r="C28" s="3"/>
      <c r="D28" s="3" t="s">
        <v>330</v>
      </c>
      <c r="E28" s="3" t="s">
        <v>331</v>
      </c>
      <c r="F28" s="3" t="s">
        <v>332</v>
      </c>
      <c r="G28" s="3" t="s">
        <v>333</v>
      </c>
      <c r="H28" s="3" t="s">
        <v>318</v>
      </c>
      <c r="I28" s="3"/>
    </row>
    <row r="29" spans="1:9">
      <c r="A29" s="3"/>
      <c r="C29" s="3"/>
      <c r="D29" s="3" t="s">
        <v>334</v>
      </c>
      <c r="E29" s="3" t="s">
        <v>335</v>
      </c>
      <c r="F29" s="3" t="s">
        <v>336</v>
      </c>
      <c r="G29" s="3" t="s">
        <v>337</v>
      </c>
      <c r="H29" t="s">
        <v>338</v>
      </c>
      <c r="I29" s="3"/>
    </row>
    <row r="30" spans="1:9">
      <c r="A30" s="3"/>
      <c r="B30" s="3" t="s">
        <v>14</v>
      </c>
      <c r="C30" s="3"/>
      <c r="D30" s="3" t="s">
        <v>339</v>
      </c>
      <c r="E30" s="3"/>
      <c r="F30" s="3" t="s">
        <v>340</v>
      </c>
      <c r="G30" s="3" t="s">
        <v>341</v>
      </c>
      <c r="H30" t="s">
        <v>342</v>
      </c>
      <c r="I30" s="3"/>
    </row>
    <row r="31" spans="1:9">
      <c r="A31" s="3"/>
      <c r="B31" s="3"/>
      <c r="C31" s="3"/>
      <c r="D31" s="3"/>
      <c r="E31" s="3"/>
      <c r="F31" s="3"/>
      <c r="G31" s="3"/>
      <c r="H31" t="s">
        <v>343</v>
      </c>
      <c r="I31" s="3"/>
    </row>
    <row r="32" spans="1:9">
      <c r="A32" s="86"/>
      <c r="B32" s="86"/>
      <c r="C32" s="86"/>
      <c r="D32" s="86"/>
      <c r="E32" s="86"/>
      <c r="F32" s="86"/>
      <c r="G32" s="86"/>
      <c r="H32" t="s">
        <v>341</v>
      </c>
      <c r="I32" s="3"/>
    </row>
    <row r="33" ht="46.8" spans="1:9">
      <c r="A33" s="3" t="s">
        <v>344</v>
      </c>
      <c r="B33" s="3"/>
      <c r="C33" s="3"/>
      <c r="D33" s="65" t="s">
        <v>96</v>
      </c>
      <c r="E33" s="65" t="s">
        <v>345</v>
      </c>
      <c r="F33" s="65" t="s">
        <v>345</v>
      </c>
      <c r="G33" s="65" t="s">
        <v>346</v>
      </c>
      <c r="H33" s="65" t="s">
        <v>313</v>
      </c>
      <c r="I33" s="200"/>
    </row>
    <row r="34" ht="46.8" spans="1:9">
      <c r="A34" s="3"/>
      <c r="B34" s="3"/>
      <c r="C34" s="3"/>
      <c r="D34" s="65" t="s">
        <v>347</v>
      </c>
      <c r="E34" s="65" t="s">
        <v>348</v>
      </c>
      <c r="F34" s="65" t="s">
        <v>348</v>
      </c>
      <c r="G34" s="65" t="s">
        <v>349</v>
      </c>
      <c r="H34" s="65" t="s">
        <v>318</v>
      </c>
      <c r="I34" s="200"/>
    </row>
    <row r="35" ht="46.8" spans="1:9">
      <c r="A35" s="3"/>
      <c r="B35" s="3"/>
      <c r="C35" s="3"/>
      <c r="D35" s="65" t="s">
        <v>345</v>
      </c>
      <c r="E35" s="65"/>
      <c r="F35" s="65"/>
      <c r="G35" s="65" t="s">
        <v>350</v>
      </c>
      <c r="H35" s="65" t="s">
        <v>322</v>
      </c>
      <c r="I35" s="200"/>
    </row>
    <row r="36" ht="46.8" spans="1:9">
      <c r="A36" s="3"/>
      <c r="B36" s="3"/>
      <c r="C36" s="3"/>
      <c r="D36" s="65" t="s">
        <v>351</v>
      </c>
      <c r="E36" s="65"/>
      <c r="F36" s="65"/>
      <c r="G36" s="65" t="s">
        <v>352</v>
      </c>
      <c r="H36" s="65" t="s">
        <v>353</v>
      </c>
      <c r="I36" s="200"/>
    </row>
    <row r="37" ht="62.4" spans="1:9">
      <c r="A37" s="3"/>
      <c r="B37" s="3"/>
      <c r="C37" s="3"/>
      <c r="D37" s="65" t="s">
        <v>354</v>
      </c>
      <c r="E37" s="65"/>
      <c r="F37" s="65"/>
      <c r="G37" s="65" t="s">
        <v>355</v>
      </c>
      <c r="H37" s="65" t="s">
        <v>356</v>
      </c>
      <c r="I37" s="200"/>
    </row>
    <row r="38" ht="62.4" spans="1:9">
      <c r="A38" s="3"/>
      <c r="B38" s="3"/>
      <c r="C38" s="3"/>
      <c r="D38" s="65"/>
      <c r="E38" s="65"/>
      <c r="F38" s="65"/>
      <c r="G38" s="65" t="s">
        <v>356</v>
      </c>
      <c r="H38" s="65" t="s">
        <v>357</v>
      </c>
      <c r="I38" s="200"/>
    </row>
    <row r="39" spans="1:8">
      <c r="A39" s="3" t="s">
        <v>358</v>
      </c>
      <c r="B39" s="3"/>
      <c r="C39" s="3"/>
      <c r="D39" s="3" t="s">
        <v>359</v>
      </c>
      <c r="E39" s="3" t="s">
        <v>359</v>
      </c>
      <c r="F39" s="3" t="s">
        <v>359</v>
      </c>
      <c r="G39" s="3" t="s">
        <v>359</v>
      </c>
      <c r="H39" s="3" t="s">
        <v>359</v>
      </c>
    </row>
    <row r="40" spans="1:8">
      <c r="A40" s="3"/>
      <c r="B40" s="3" t="s">
        <v>360</v>
      </c>
      <c r="C40" s="3"/>
      <c r="D40" s="3" t="s">
        <v>361</v>
      </c>
      <c r="E40" s="3" t="s">
        <v>361</v>
      </c>
      <c r="F40" s="3" t="s">
        <v>361</v>
      </c>
      <c r="G40" s="3"/>
      <c r="H40" s="3"/>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9"/>
  <sheetViews>
    <sheetView workbookViewId="0">
      <selection activeCell="F22" sqref="F22"/>
    </sheetView>
  </sheetViews>
  <sheetFormatPr defaultColWidth="8.75" defaultRowHeight="15.6"/>
  <cols>
    <col min="1" max="1" width="14.25" customWidth="1"/>
    <col min="2" max="2" width="20.5" customWidth="1"/>
    <col min="3" max="3" width="0.25" customWidth="1"/>
    <col min="4" max="4" width="14.25" customWidth="1"/>
    <col min="5" max="5" width="10.125" customWidth="1"/>
    <col min="6" max="6" width="14.75" customWidth="1"/>
    <col min="7" max="8" width="12.25" customWidth="1"/>
    <col min="9" max="11" width="13.25" customWidth="1"/>
    <col min="12" max="12" width="12.25" customWidth="1"/>
    <col min="13" max="13" width="18.875" customWidth="1"/>
  </cols>
  <sheetData>
    <row r="1" spans="1:13">
      <c r="A1" s="78" t="s">
        <v>256</v>
      </c>
      <c r="B1" s="88" t="s">
        <v>257</v>
      </c>
      <c r="C1" s="88" t="s">
        <v>258</v>
      </c>
      <c r="D1" s="135" t="s">
        <v>362</v>
      </c>
      <c r="E1" s="88" t="s">
        <v>363</v>
      </c>
      <c r="F1" s="135" t="s">
        <v>364</v>
      </c>
      <c r="G1" s="135" t="s">
        <v>363</v>
      </c>
      <c r="H1" s="135" t="s">
        <v>365</v>
      </c>
      <c r="I1" s="135" t="s">
        <v>363</v>
      </c>
      <c r="J1" s="135" t="s">
        <v>366</v>
      </c>
      <c r="K1" s="135" t="s">
        <v>363</v>
      </c>
      <c r="L1" s="135" t="s">
        <v>367</v>
      </c>
      <c r="M1" s="139" t="s">
        <v>363</v>
      </c>
    </row>
    <row r="2" ht="62.4" spans="1:13">
      <c r="A2" s="81" t="s">
        <v>79</v>
      </c>
      <c r="B2" s="65" t="s">
        <v>77</v>
      </c>
      <c r="C2" s="3"/>
      <c r="D2" s="65" t="s">
        <v>368</v>
      </c>
      <c r="E2" s="66">
        <v>0.125</v>
      </c>
      <c r="F2" s="65" t="s">
        <v>368</v>
      </c>
      <c r="G2" s="66">
        <v>0.135416666666667</v>
      </c>
      <c r="H2" s="3" t="s">
        <v>369</v>
      </c>
      <c r="I2" s="66">
        <v>0.104166666666667</v>
      </c>
      <c r="J2" s="3" t="s">
        <v>370</v>
      </c>
      <c r="K2" s="3"/>
      <c r="L2" s="3" t="s">
        <v>371</v>
      </c>
      <c r="M2" s="101">
        <v>0.0625</v>
      </c>
    </row>
    <row r="3" ht="31.2" spans="1:13">
      <c r="A3" s="81"/>
      <c r="B3" s="65" t="s">
        <v>372</v>
      </c>
      <c r="C3" s="3"/>
      <c r="D3" s="3" t="s">
        <v>373</v>
      </c>
      <c r="E3" s="66">
        <v>0.125</v>
      </c>
      <c r="F3" s="3" t="s">
        <v>374</v>
      </c>
      <c r="G3" s="66">
        <v>0.03125</v>
      </c>
      <c r="H3" s="3" t="s">
        <v>375</v>
      </c>
      <c r="I3" s="66">
        <v>0.104166666666667</v>
      </c>
      <c r="J3" s="3"/>
      <c r="K3" s="3"/>
      <c r="L3" s="3" t="s">
        <v>376</v>
      </c>
      <c r="M3" s="101">
        <v>0.0416666666666667</v>
      </c>
    </row>
    <row r="4" ht="31.2" spans="1:13">
      <c r="A4" s="81"/>
      <c r="B4" s="65" t="s">
        <v>377</v>
      </c>
      <c r="C4" s="3"/>
      <c r="D4" s="3" t="s">
        <v>345</v>
      </c>
      <c r="E4" s="66">
        <v>0.0208333333333333</v>
      </c>
      <c r="F4" s="3" t="s">
        <v>345</v>
      </c>
      <c r="G4" s="66">
        <v>0.0208333333333333</v>
      </c>
      <c r="H4" s="3" t="s">
        <v>378</v>
      </c>
      <c r="I4" s="3"/>
      <c r="J4" s="3"/>
      <c r="K4" s="3"/>
      <c r="L4" s="3" t="s">
        <v>379</v>
      </c>
      <c r="M4" s="101">
        <v>0.0208333333333333</v>
      </c>
    </row>
    <row r="5" spans="1:13">
      <c r="A5" s="81"/>
      <c r="B5" s="3" t="s">
        <v>380</v>
      </c>
      <c r="C5" s="3"/>
      <c r="D5" s="3" t="s">
        <v>381</v>
      </c>
      <c r="E5" s="66">
        <v>0.0625</v>
      </c>
      <c r="F5" s="3" t="s">
        <v>381</v>
      </c>
      <c r="G5" s="66">
        <v>0.145833333333333</v>
      </c>
      <c r="H5" s="3"/>
      <c r="I5" s="3"/>
      <c r="J5" s="3"/>
      <c r="K5" s="3"/>
      <c r="L5" s="3" t="s">
        <v>382</v>
      </c>
      <c r="M5" s="101">
        <v>0.0833333333333333</v>
      </c>
    </row>
    <row r="6" ht="16.35" spans="1:13">
      <c r="A6" s="89"/>
      <c r="B6" s="90"/>
      <c r="C6" s="90"/>
      <c r="D6" s="90"/>
      <c r="E6" s="90"/>
      <c r="F6" s="90"/>
      <c r="G6" s="90"/>
      <c r="H6" s="90"/>
      <c r="I6" s="90"/>
      <c r="J6" s="90"/>
      <c r="K6" s="90"/>
      <c r="L6" s="90" t="s">
        <v>330</v>
      </c>
      <c r="M6" s="115">
        <v>0.0208333333333333</v>
      </c>
    </row>
    <row r="7" spans="1:13">
      <c r="A7" s="3" t="s">
        <v>72</v>
      </c>
      <c r="B7" s="3" t="s">
        <v>383</v>
      </c>
      <c r="C7" s="3"/>
      <c r="D7" s="3" t="s">
        <v>384</v>
      </c>
      <c r="E7" s="66">
        <v>0.291666666666667</v>
      </c>
      <c r="F7" s="3" t="s">
        <v>385</v>
      </c>
      <c r="G7" s="66">
        <v>0.208333333333333</v>
      </c>
      <c r="H7" s="3" t="s">
        <v>385</v>
      </c>
      <c r="I7" s="66">
        <v>0.166666666666667</v>
      </c>
      <c r="J7" s="3" t="s">
        <v>385</v>
      </c>
      <c r="K7" s="66">
        <v>0.25</v>
      </c>
      <c r="L7" s="3" t="s">
        <v>386</v>
      </c>
      <c r="M7" s="66">
        <v>0.125</v>
      </c>
    </row>
    <row r="8" ht="62.4" spans="1:13">
      <c r="A8" s="3"/>
      <c r="B8" s="3" t="s">
        <v>85</v>
      </c>
      <c r="C8" s="3"/>
      <c r="D8" s="65" t="s">
        <v>353</v>
      </c>
      <c r="E8" s="66">
        <v>0.0208333333333333</v>
      </c>
      <c r="F8" s="3" t="s">
        <v>387</v>
      </c>
      <c r="G8" s="66">
        <v>0.104166666666667</v>
      </c>
      <c r="H8" s="3" t="s">
        <v>388</v>
      </c>
      <c r="I8" s="66">
        <v>0.0625</v>
      </c>
      <c r="J8" s="3"/>
      <c r="K8" s="66"/>
      <c r="L8" s="65" t="s">
        <v>389</v>
      </c>
      <c r="M8" s="66">
        <v>0.0416666666666667</v>
      </c>
    </row>
    <row r="9" spans="1:13">
      <c r="A9" s="3"/>
      <c r="B9" s="3"/>
      <c r="C9" s="3"/>
      <c r="D9" s="3" t="s">
        <v>345</v>
      </c>
      <c r="E9" s="66">
        <v>0.0208333333333333</v>
      </c>
      <c r="F9" s="3" t="s">
        <v>345</v>
      </c>
      <c r="G9" s="66">
        <v>0.0208333333333333</v>
      </c>
      <c r="H9" s="3" t="s">
        <v>345</v>
      </c>
      <c r="I9" s="66">
        <v>0.0208333333333333</v>
      </c>
      <c r="J9" s="3" t="s">
        <v>345</v>
      </c>
      <c r="K9" s="66">
        <v>0.0208333333333333</v>
      </c>
      <c r="L9" s="3" t="s">
        <v>345</v>
      </c>
      <c r="M9" s="66">
        <v>0.0208333333333333</v>
      </c>
    </row>
    <row r="10" spans="1:13">
      <c r="A10" s="3"/>
      <c r="B10" s="3"/>
      <c r="C10" s="3"/>
      <c r="D10" s="3"/>
      <c r="E10" s="3"/>
      <c r="F10" s="3"/>
      <c r="G10" s="3"/>
      <c r="H10" s="3"/>
      <c r="I10" s="3"/>
      <c r="J10" s="197" t="s">
        <v>390</v>
      </c>
      <c r="K10" s="66">
        <v>0.0625</v>
      </c>
      <c r="L10" s="3" t="s">
        <v>376</v>
      </c>
      <c r="M10" s="66">
        <v>0.0416666666666667</v>
      </c>
    </row>
    <row r="11" spans="1:13">
      <c r="A11" s="3"/>
      <c r="B11" s="3"/>
      <c r="C11" s="3"/>
      <c r="D11" s="3"/>
      <c r="E11" s="3"/>
      <c r="F11" s="3"/>
      <c r="G11" s="3"/>
      <c r="H11" s="3"/>
      <c r="I11" s="3"/>
      <c r="J11" s="3"/>
      <c r="K11" s="197"/>
      <c r="L11" s="3" t="s">
        <v>379</v>
      </c>
      <c r="M11" s="66">
        <v>0.0208333333333333</v>
      </c>
    </row>
    <row r="12" spans="1:13">
      <c r="A12" s="3"/>
      <c r="B12" s="3"/>
      <c r="C12" s="3"/>
      <c r="D12" s="3"/>
      <c r="E12" s="3"/>
      <c r="F12" s="3"/>
      <c r="G12" s="3"/>
      <c r="H12" s="3"/>
      <c r="I12" s="3"/>
      <c r="J12" s="3"/>
      <c r="K12" s="3"/>
      <c r="L12" s="197" t="s">
        <v>382</v>
      </c>
      <c r="M12" s="66">
        <v>0.0833333333333333</v>
      </c>
    </row>
    <row r="14" spans="1:13">
      <c r="A14" s="3" t="s">
        <v>125</v>
      </c>
      <c r="B14" s="3"/>
      <c r="C14" s="3"/>
      <c r="D14" s="3" t="s">
        <v>345</v>
      </c>
      <c r="E14" s="66">
        <v>0.0208333333333333</v>
      </c>
      <c r="F14" s="3" t="s">
        <v>345</v>
      </c>
      <c r="G14" s="66">
        <v>0.0208333333333333</v>
      </c>
      <c r="H14" s="3" t="s">
        <v>345</v>
      </c>
      <c r="I14" s="66">
        <v>0.0208333333333333</v>
      </c>
      <c r="J14" s="3" t="s">
        <v>345</v>
      </c>
      <c r="K14" s="66">
        <v>0.0208333333333333</v>
      </c>
      <c r="L14" s="3" t="s">
        <v>391</v>
      </c>
      <c r="M14" s="66"/>
    </row>
    <row r="15" spans="1:13">
      <c r="A15" s="3" t="s">
        <v>392</v>
      </c>
      <c r="B15" s="3"/>
      <c r="C15" s="3"/>
      <c r="D15" s="3" t="s">
        <v>393</v>
      </c>
      <c r="E15" s="66">
        <v>0.3125</v>
      </c>
      <c r="F15" s="3" t="s">
        <v>390</v>
      </c>
      <c r="G15" s="66">
        <v>0.0416666666666667</v>
      </c>
      <c r="H15" s="3" t="s">
        <v>394</v>
      </c>
      <c r="I15" s="66">
        <v>0.0625</v>
      </c>
      <c r="J15" s="3" t="s">
        <v>390</v>
      </c>
      <c r="K15" s="66">
        <v>0.0416666666666667</v>
      </c>
      <c r="L15" s="3"/>
      <c r="M15" s="66"/>
    </row>
    <row r="16" spans="1:13">
      <c r="A16" s="3" t="s">
        <v>395</v>
      </c>
      <c r="B16" s="3"/>
      <c r="C16" s="3"/>
      <c r="D16" s="3"/>
      <c r="E16" s="3"/>
      <c r="F16" s="3" t="s">
        <v>396</v>
      </c>
      <c r="G16" s="66">
        <v>0.0416666666666667</v>
      </c>
      <c r="H16" s="3" t="s">
        <v>397</v>
      </c>
      <c r="I16" s="66">
        <v>0.03125</v>
      </c>
      <c r="J16" s="3" t="s">
        <v>398</v>
      </c>
      <c r="K16" s="66">
        <v>0.270833333333333</v>
      </c>
      <c r="L16" s="3"/>
      <c r="M16" s="66"/>
    </row>
    <row r="17" spans="1:13">
      <c r="A17" s="3"/>
      <c r="B17" s="3"/>
      <c r="C17" s="3"/>
      <c r="D17" s="3"/>
      <c r="E17" s="3"/>
      <c r="F17" s="3" t="s">
        <v>399</v>
      </c>
      <c r="G17" s="66">
        <v>0.0625</v>
      </c>
      <c r="H17" s="3" t="s">
        <v>400</v>
      </c>
      <c r="I17" s="66">
        <v>0.0625</v>
      </c>
      <c r="J17" s="3"/>
      <c r="K17" s="3"/>
      <c r="L17" s="3"/>
      <c r="M17" s="66"/>
    </row>
    <row r="18" spans="1:13">
      <c r="A18" s="3"/>
      <c r="B18" s="3"/>
      <c r="C18" s="3"/>
      <c r="D18" s="3"/>
      <c r="E18" s="3"/>
      <c r="F18" s="3" t="s">
        <v>401</v>
      </c>
      <c r="G18" s="66">
        <v>0.0833333333333333</v>
      </c>
      <c r="H18" s="3" t="s">
        <v>402</v>
      </c>
      <c r="I18" s="66">
        <v>0.03125</v>
      </c>
      <c r="J18" s="3"/>
      <c r="K18" s="3"/>
      <c r="L18" s="3"/>
      <c r="M18" s="3"/>
    </row>
    <row r="19" spans="1:13">
      <c r="A19" s="3"/>
      <c r="B19" s="3"/>
      <c r="C19" s="3"/>
      <c r="D19" s="3"/>
      <c r="E19" s="3"/>
      <c r="F19" s="3" t="s">
        <v>394</v>
      </c>
      <c r="G19" s="66">
        <v>0.0833333333333333</v>
      </c>
      <c r="H19" s="3" t="s">
        <v>403</v>
      </c>
      <c r="I19" s="66">
        <v>0.0729166666666667</v>
      </c>
      <c r="J19" s="3"/>
      <c r="K19" s="3"/>
      <c r="L19" s="3"/>
      <c r="M19" s="3"/>
    </row>
    <row r="20" spans="1:13">
      <c r="A20" s="3"/>
      <c r="B20" s="3"/>
      <c r="C20" s="3"/>
      <c r="D20" s="3"/>
      <c r="E20" s="3"/>
      <c r="F20" s="3"/>
      <c r="G20" s="3"/>
      <c r="H20" s="3" t="s">
        <v>404</v>
      </c>
      <c r="I20" s="66">
        <v>0.0520833333333333</v>
      </c>
      <c r="J20" s="3"/>
      <c r="K20" s="3"/>
      <c r="L20" s="3"/>
      <c r="M20" s="3"/>
    </row>
    <row r="21" spans="6:9">
      <c r="F21" s="62" t="s">
        <v>345</v>
      </c>
      <c r="I21" s="2"/>
    </row>
    <row r="22" spans="1:13">
      <c r="A22" s="3" t="s">
        <v>405</v>
      </c>
      <c r="B22" s="3" t="s">
        <v>406</v>
      </c>
      <c r="C22" s="3"/>
      <c r="D22" s="3" t="s">
        <v>345</v>
      </c>
      <c r="E22" s="66">
        <v>0.0208333333333333</v>
      </c>
      <c r="F22" s="3" t="s">
        <v>407</v>
      </c>
      <c r="G22" s="66">
        <v>0.0208333333333333</v>
      </c>
      <c r="H22" s="3" t="s">
        <v>345</v>
      </c>
      <c r="I22" s="66">
        <v>0.0208333333333333</v>
      </c>
      <c r="J22" s="3" t="s">
        <v>345</v>
      </c>
      <c r="K22" s="66">
        <v>0.0208333333333333</v>
      </c>
      <c r="L22" s="3" t="s">
        <v>345</v>
      </c>
      <c r="M22" s="66">
        <v>0.0208333333333333</v>
      </c>
    </row>
    <row r="23" spans="1:13">
      <c r="A23" s="3"/>
      <c r="B23" s="3" t="s">
        <v>408</v>
      </c>
      <c r="C23" s="3"/>
      <c r="D23" s="3" t="s">
        <v>393</v>
      </c>
      <c r="E23" s="66">
        <v>0.3125</v>
      </c>
      <c r="F23" s="3" t="s">
        <v>409</v>
      </c>
      <c r="G23" s="66">
        <v>0.166666666666667</v>
      </c>
      <c r="H23" s="3" t="s">
        <v>410</v>
      </c>
      <c r="I23" s="66">
        <v>0.145833333333333</v>
      </c>
      <c r="J23" s="3" t="s">
        <v>398</v>
      </c>
      <c r="K23" s="66">
        <v>0.125</v>
      </c>
      <c r="L23" s="3" t="s">
        <v>376</v>
      </c>
      <c r="M23" s="66">
        <v>0.0416666666666667</v>
      </c>
    </row>
    <row r="24" spans="1:13">
      <c r="A24" s="3"/>
      <c r="B24" s="3"/>
      <c r="C24" s="3"/>
      <c r="D24" s="3"/>
      <c r="E24" s="3"/>
      <c r="F24" s="3"/>
      <c r="G24" s="66">
        <v>0.145833333333333</v>
      </c>
      <c r="H24" s="3" t="s">
        <v>398</v>
      </c>
      <c r="I24" s="66">
        <v>0.0833333333333333</v>
      </c>
      <c r="J24" s="3" t="s">
        <v>411</v>
      </c>
      <c r="K24" s="66">
        <v>0.1875</v>
      </c>
      <c r="L24" s="3" t="s">
        <v>379</v>
      </c>
      <c r="M24" s="66">
        <v>0.0208333333333333</v>
      </c>
    </row>
    <row r="25" spans="1:13">
      <c r="A25" s="3"/>
      <c r="B25" s="3"/>
      <c r="C25" s="3"/>
      <c r="D25" s="3"/>
      <c r="E25" s="3"/>
      <c r="F25" s="3"/>
      <c r="G25" s="3"/>
      <c r="H25" s="3" t="s">
        <v>412</v>
      </c>
      <c r="I25" s="3"/>
      <c r="J25" s="3"/>
      <c r="K25" s="3"/>
      <c r="L25" s="3" t="s">
        <v>382</v>
      </c>
      <c r="M25" s="66">
        <v>0.0833333333333333</v>
      </c>
    </row>
    <row r="26" spans="1:13">
      <c r="A26" s="3"/>
      <c r="B26" s="3"/>
      <c r="C26" s="3"/>
      <c r="D26" s="3"/>
      <c r="E26" s="3"/>
      <c r="G26" s="3"/>
      <c r="H26" s="3"/>
      <c r="I26" s="66"/>
      <c r="J26" s="3"/>
      <c r="K26" s="3"/>
      <c r="L26" s="3" t="s">
        <v>413</v>
      </c>
      <c r="M26" s="66">
        <v>0.166666666666667</v>
      </c>
    </row>
    <row r="27" spans="6:6">
      <c r="F27" s="3" t="s">
        <v>345</v>
      </c>
    </row>
    <row r="28" spans="1:14">
      <c r="A28" s="3" t="s">
        <v>414</v>
      </c>
      <c r="B28" s="3" t="s">
        <v>415</v>
      </c>
      <c r="C28" s="3"/>
      <c r="D28" s="3" t="s">
        <v>345</v>
      </c>
      <c r="E28" s="66">
        <v>0.0208333333333333</v>
      </c>
      <c r="F28" t="s">
        <v>416</v>
      </c>
      <c r="G28" s="66">
        <v>0.0208333333333333</v>
      </c>
      <c r="H28" s="3" t="s">
        <v>345</v>
      </c>
      <c r="I28" s="66">
        <v>0.0208333333333333</v>
      </c>
      <c r="J28" s="3" t="s">
        <v>345</v>
      </c>
      <c r="K28" s="66">
        <v>0.0208333333333333</v>
      </c>
      <c r="L28" s="3" t="s">
        <v>345</v>
      </c>
      <c r="M28" s="66">
        <v>0.0208333333333333</v>
      </c>
      <c r="N28" s="3"/>
    </row>
    <row r="29" ht="78" spans="1:14">
      <c r="A29" s="3"/>
      <c r="B29" s="3" t="s">
        <v>314</v>
      </c>
      <c r="C29" s="3"/>
      <c r="D29" s="3" t="s">
        <v>417</v>
      </c>
      <c r="E29" s="66" t="s">
        <v>418</v>
      </c>
      <c r="F29" s="140" t="s">
        <v>419</v>
      </c>
      <c r="G29" s="66">
        <v>0.125</v>
      </c>
      <c r="H29" s="3" t="s">
        <v>420</v>
      </c>
      <c r="I29" s="66">
        <v>0.145833333333333</v>
      </c>
      <c r="J29" s="3" t="s">
        <v>420</v>
      </c>
      <c r="K29" s="66">
        <v>0.270833333333333</v>
      </c>
      <c r="L29" s="3" t="s">
        <v>376</v>
      </c>
      <c r="M29" s="66">
        <v>0.0416666666666667</v>
      </c>
      <c r="N29" s="3"/>
    </row>
    <row r="30" ht="109.2" spans="1:14">
      <c r="A30" s="3"/>
      <c r="B30" s="3" t="s">
        <v>421</v>
      </c>
      <c r="C30" s="3"/>
      <c r="D30" s="195" t="s">
        <v>422</v>
      </c>
      <c r="E30" s="196" t="s">
        <v>423</v>
      </c>
      <c r="F30" s="3" t="s">
        <v>424</v>
      </c>
      <c r="G30" s="66">
        <v>0.166666666666667</v>
      </c>
      <c r="H30" s="3" t="s">
        <v>425</v>
      </c>
      <c r="I30" s="66">
        <v>0.166666666666667</v>
      </c>
      <c r="J30" s="3" t="s">
        <v>390</v>
      </c>
      <c r="K30" s="66">
        <v>0.0416666666666667</v>
      </c>
      <c r="L30" s="3" t="s">
        <v>379</v>
      </c>
      <c r="M30" s="66">
        <v>0.0208333333333333</v>
      </c>
      <c r="N30" s="3"/>
    </row>
    <row r="31" spans="1:14">
      <c r="A31" s="3"/>
      <c r="B31" s="3" t="s">
        <v>426</v>
      </c>
      <c r="C31" s="3"/>
      <c r="D31" s="3" t="s">
        <v>427</v>
      </c>
      <c r="E31" s="66">
        <v>0.0625</v>
      </c>
      <c r="F31" s="3"/>
      <c r="G31" s="66">
        <v>0.0416666666666667</v>
      </c>
      <c r="H31" s="3"/>
      <c r="I31" s="3"/>
      <c r="J31" s="3"/>
      <c r="K31" s="3"/>
      <c r="L31" s="3" t="s">
        <v>382</v>
      </c>
      <c r="M31" s="66">
        <v>0.0833333333333333</v>
      </c>
      <c r="N31" s="3"/>
    </row>
    <row r="32" spans="1:14">
      <c r="A32" s="3"/>
      <c r="B32" s="3"/>
      <c r="C32" s="3"/>
      <c r="D32" s="3"/>
      <c r="E32" s="3"/>
      <c r="F32" s="3" t="s">
        <v>345</v>
      </c>
      <c r="G32" s="3"/>
      <c r="H32" s="3"/>
      <c r="I32" s="3"/>
      <c r="J32" s="3"/>
      <c r="K32" s="3"/>
      <c r="L32" s="3" t="s">
        <v>428</v>
      </c>
      <c r="M32" s="66">
        <v>0.166666666666667</v>
      </c>
      <c r="N32" s="3"/>
    </row>
    <row r="33" spans="1:14">
      <c r="A33" s="3" t="s">
        <v>358</v>
      </c>
      <c r="B33" s="3" t="s">
        <v>415</v>
      </c>
      <c r="C33" s="3"/>
      <c r="D33" s="3" t="s">
        <v>345</v>
      </c>
      <c r="E33" s="66">
        <v>0.0208333333333333</v>
      </c>
      <c r="F33" t="s">
        <v>429</v>
      </c>
      <c r="G33" s="66">
        <v>0.0208333333333333</v>
      </c>
      <c r="H33" s="3" t="s">
        <v>345</v>
      </c>
      <c r="I33" s="66">
        <v>0.0208333333333333</v>
      </c>
      <c r="J33" s="3" t="s">
        <v>345</v>
      </c>
      <c r="K33" s="66">
        <v>0.0208333333333333</v>
      </c>
      <c r="L33" s="3" t="s">
        <v>345</v>
      </c>
      <c r="M33" s="66">
        <v>0.0208333333333333</v>
      </c>
      <c r="N33" s="3"/>
    </row>
    <row r="34" spans="1:14">
      <c r="A34" s="3"/>
      <c r="B34" s="3" t="s">
        <v>430</v>
      </c>
      <c r="C34" s="3"/>
      <c r="D34" t="s">
        <v>431</v>
      </c>
      <c r="E34" s="2">
        <v>0.0416666666666667</v>
      </c>
      <c r="F34" s="3"/>
      <c r="G34" s="2">
        <v>0.0416666666666667</v>
      </c>
      <c r="H34" t="s">
        <v>432</v>
      </c>
      <c r="J34" s="3"/>
      <c r="K34" s="3"/>
      <c r="L34" s="3" t="s">
        <v>376</v>
      </c>
      <c r="M34" s="66">
        <v>0.0416666666666667</v>
      </c>
      <c r="N34" s="3"/>
    </row>
    <row r="35" spans="1:14">
      <c r="A35" s="3"/>
      <c r="B35" s="3"/>
      <c r="C35" s="3"/>
      <c r="D35" s="3" t="s">
        <v>433</v>
      </c>
      <c r="E35" s="66">
        <v>0.0416666666666667</v>
      </c>
      <c r="F35" s="3"/>
      <c r="G35" s="3"/>
      <c r="H35" s="3" t="s">
        <v>434</v>
      </c>
      <c r="I35" s="66">
        <v>0.0416666666666667</v>
      </c>
      <c r="J35" s="3"/>
      <c r="K35" s="3"/>
      <c r="L35" s="3" t="s">
        <v>379</v>
      </c>
      <c r="M35" s="66">
        <v>0.0208333333333333</v>
      </c>
      <c r="N35" s="3"/>
    </row>
    <row r="36" spans="4:13">
      <c r="D36" s="3" t="s">
        <v>435</v>
      </c>
      <c r="E36" s="66">
        <v>0.166666666666667</v>
      </c>
      <c r="F36" t="s">
        <v>436</v>
      </c>
      <c r="G36" s="3"/>
      <c r="H36" s="3"/>
      <c r="I36" s="3"/>
      <c r="L36" s="3" t="s">
        <v>382</v>
      </c>
      <c r="M36" s="66">
        <v>0.0833333333333333</v>
      </c>
    </row>
    <row r="37" spans="4:11">
      <c r="D37" t="s">
        <v>436</v>
      </c>
      <c r="E37" s="2">
        <v>0.0208333333333333</v>
      </c>
      <c r="F37" t="s">
        <v>437</v>
      </c>
      <c r="G37" s="2">
        <v>0.0208333333333333</v>
      </c>
      <c r="H37" t="s">
        <v>436</v>
      </c>
      <c r="I37" s="2">
        <v>0.0208333333333333</v>
      </c>
      <c r="J37" t="s">
        <v>436</v>
      </c>
      <c r="K37" s="2">
        <v>0.0208333333333333</v>
      </c>
    </row>
    <row r="38" spans="4:11">
      <c r="D38" t="s">
        <v>437</v>
      </c>
      <c r="E38" s="2">
        <v>0.0208333333333333</v>
      </c>
      <c r="G38" s="2">
        <v>0.0208333333333333</v>
      </c>
      <c r="H38" t="s">
        <v>437</v>
      </c>
      <c r="I38" s="2">
        <v>0.0208333333333333</v>
      </c>
      <c r="J38" t="s">
        <v>437</v>
      </c>
      <c r="K38" s="2">
        <v>0.0208333333333333</v>
      </c>
    </row>
    <row r="39" spans="4:5">
      <c r="D39" t="s">
        <v>438</v>
      </c>
      <c r="E39" s="2">
        <v>0.0208333333333333</v>
      </c>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topLeftCell="A23" workbookViewId="0">
      <selection activeCell="F30" sqref="F30"/>
    </sheetView>
  </sheetViews>
  <sheetFormatPr defaultColWidth="8.75" defaultRowHeight="15.6"/>
  <cols>
    <col min="1" max="1" width="21.25" customWidth="1"/>
    <col min="2" max="2" width="18.75" customWidth="1"/>
    <col min="3" max="3" width="0.5" customWidth="1"/>
    <col min="4" max="4" width="18.125" customWidth="1"/>
    <col min="5" max="5" width="8.75" customWidth="1"/>
    <col min="6" max="6" width="12.625" customWidth="1"/>
    <col min="7" max="7" width="11.25" customWidth="1"/>
    <col min="8" max="8" width="13.125" customWidth="1"/>
    <col min="10" max="10" width="12" customWidth="1"/>
    <col min="12" max="12" width="12.875" customWidth="1"/>
    <col min="13" max="13" width="13" customWidth="1"/>
  </cols>
  <sheetData>
    <row r="1" spans="1:13">
      <c r="A1" s="78" t="s">
        <v>256</v>
      </c>
      <c r="B1" s="88" t="s">
        <v>257</v>
      </c>
      <c r="C1" s="88" t="s">
        <v>258</v>
      </c>
      <c r="D1" s="135" t="s">
        <v>439</v>
      </c>
      <c r="E1" s="88" t="s">
        <v>363</v>
      </c>
      <c r="F1" s="135" t="s">
        <v>440</v>
      </c>
      <c r="G1" s="135" t="s">
        <v>363</v>
      </c>
      <c r="H1" s="135" t="s">
        <v>441</v>
      </c>
      <c r="I1" s="135" t="s">
        <v>363</v>
      </c>
      <c r="J1" s="135" t="s">
        <v>442</v>
      </c>
      <c r="K1" s="135" t="s">
        <v>363</v>
      </c>
      <c r="L1" s="135" t="s">
        <v>443</v>
      </c>
      <c r="M1" s="139" t="s">
        <v>363</v>
      </c>
    </row>
    <row r="2" ht="62.4" spans="1:13">
      <c r="A2" s="81" t="s">
        <v>79</v>
      </c>
      <c r="B2" s="65" t="s">
        <v>77</v>
      </c>
      <c r="C2" s="3"/>
      <c r="D2" s="65" t="s">
        <v>345</v>
      </c>
      <c r="E2" s="66">
        <v>0.0208333333333333</v>
      </c>
      <c r="F2" s="65" t="s">
        <v>345</v>
      </c>
      <c r="G2" s="66">
        <v>0.0208333333333333</v>
      </c>
      <c r="H2" s="65" t="s">
        <v>345</v>
      </c>
      <c r="I2" s="66">
        <v>0.0208333333333333</v>
      </c>
      <c r="J2" s="65" t="s">
        <v>345</v>
      </c>
      <c r="K2" s="66">
        <v>0.0208333333333333</v>
      </c>
      <c r="L2" s="65" t="s">
        <v>345</v>
      </c>
      <c r="M2" s="66">
        <v>0.0208333333333333</v>
      </c>
    </row>
    <row r="3" ht="31.2" spans="1:13">
      <c r="A3" s="81"/>
      <c r="B3" s="65" t="s">
        <v>372</v>
      </c>
      <c r="C3" s="3"/>
      <c r="D3" s="3" t="s">
        <v>444</v>
      </c>
      <c r="E3" s="66">
        <v>0.0833333333333333</v>
      </c>
      <c r="F3" s="3" t="s">
        <v>445</v>
      </c>
      <c r="G3" s="66">
        <v>0.3125</v>
      </c>
      <c r="H3" s="3" t="s">
        <v>446</v>
      </c>
      <c r="I3" s="66">
        <v>0.0625</v>
      </c>
      <c r="J3" s="3" t="s">
        <v>447</v>
      </c>
      <c r="K3" s="66">
        <v>0.3125</v>
      </c>
      <c r="L3" s="3" t="s">
        <v>448</v>
      </c>
      <c r="M3" s="101">
        <v>0.0416666666666667</v>
      </c>
    </row>
    <row r="4" ht="31.2" spans="1:13">
      <c r="A4" s="81"/>
      <c r="B4" s="65" t="s">
        <v>377</v>
      </c>
      <c r="C4" s="3"/>
      <c r="D4" s="3" t="s">
        <v>449</v>
      </c>
      <c r="E4" s="66">
        <v>0.0416666666666667</v>
      </c>
      <c r="F4" s="3"/>
      <c r="G4" s="66"/>
      <c r="H4" s="3" t="s">
        <v>450</v>
      </c>
      <c r="I4" s="66">
        <v>0.0416666666666667</v>
      </c>
      <c r="J4" s="3"/>
      <c r="K4" s="66"/>
      <c r="L4" s="3" t="s">
        <v>379</v>
      </c>
      <c r="M4" s="101">
        <v>0.0208333333333333</v>
      </c>
    </row>
    <row r="5" spans="1:13">
      <c r="A5" s="81"/>
      <c r="B5" s="3" t="s">
        <v>451</v>
      </c>
      <c r="C5" s="3"/>
      <c r="D5" s="3" t="s">
        <v>452</v>
      </c>
      <c r="E5" s="66">
        <v>0.0833333333333333</v>
      </c>
      <c r="F5" s="3"/>
      <c r="G5" s="66"/>
      <c r="H5" s="3" t="s">
        <v>453</v>
      </c>
      <c r="I5" s="66">
        <v>0.208333333333333</v>
      </c>
      <c r="J5" s="3"/>
      <c r="K5" s="3"/>
      <c r="L5" s="3" t="s">
        <v>390</v>
      </c>
      <c r="M5" s="101">
        <v>0.0416666666666667</v>
      </c>
    </row>
    <row r="6" ht="16.35" spans="1:13">
      <c r="A6" s="89"/>
      <c r="B6" s="90" t="s">
        <v>454</v>
      </c>
      <c r="C6" s="90"/>
      <c r="D6" s="90" t="s">
        <v>450</v>
      </c>
      <c r="E6" s="75">
        <v>0.104166666666667</v>
      </c>
      <c r="F6" s="90"/>
      <c r="G6" s="90"/>
      <c r="H6" s="90"/>
      <c r="I6" s="90"/>
      <c r="J6" s="90"/>
      <c r="K6" s="90"/>
      <c r="L6" s="90" t="s">
        <v>455</v>
      </c>
      <c r="M6" s="115">
        <v>0.208333333333333</v>
      </c>
    </row>
    <row r="7" ht="31.2" spans="1:13">
      <c r="A7" s="78" t="s">
        <v>72</v>
      </c>
      <c r="B7" s="88" t="s">
        <v>383</v>
      </c>
      <c r="C7" s="88"/>
      <c r="D7" s="188" t="s">
        <v>391</v>
      </c>
      <c r="E7" s="189"/>
      <c r="F7" s="79" t="s">
        <v>345</v>
      </c>
      <c r="G7" s="80">
        <v>0.0208333333333333</v>
      </c>
      <c r="H7" s="79" t="s">
        <v>345</v>
      </c>
      <c r="I7" s="80">
        <v>0.0208333333333333</v>
      </c>
      <c r="J7" s="79" t="s">
        <v>345</v>
      </c>
      <c r="K7" s="80">
        <v>0.0208333333333333</v>
      </c>
      <c r="L7" s="79" t="s">
        <v>345</v>
      </c>
      <c r="M7" s="106">
        <v>0.0208333333333333</v>
      </c>
    </row>
    <row r="8" ht="31.2" spans="1:13">
      <c r="A8" s="81"/>
      <c r="B8" s="3" t="s">
        <v>85</v>
      </c>
      <c r="C8" s="3"/>
      <c r="D8" s="190"/>
      <c r="E8" s="191"/>
      <c r="F8" s="65" t="s">
        <v>456</v>
      </c>
      <c r="G8" s="66">
        <v>0.03125</v>
      </c>
      <c r="H8" s="3" t="s">
        <v>457</v>
      </c>
      <c r="I8" s="66">
        <v>0.145833333333333</v>
      </c>
      <c r="J8" s="3" t="s">
        <v>457</v>
      </c>
      <c r="K8" s="66">
        <v>0.145833333333333</v>
      </c>
      <c r="L8" s="3" t="s">
        <v>448</v>
      </c>
      <c r="M8" s="101">
        <v>0.0416666666666667</v>
      </c>
    </row>
    <row r="9" spans="1:13">
      <c r="A9" s="81"/>
      <c r="B9" s="3" t="s">
        <v>458</v>
      </c>
      <c r="C9" s="3"/>
      <c r="D9" s="190"/>
      <c r="E9" s="191"/>
      <c r="F9" s="3" t="s">
        <v>459</v>
      </c>
      <c r="G9" s="66">
        <v>0.0104166666666667</v>
      </c>
      <c r="H9" s="3" t="s">
        <v>460</v>
      </c>
      <c r="I9" s="66">
        <v>0.145833333333333</v>
      </c>
      <c r="J9" s="3" t="s">
        <v>460</v>
      </c>
      <c r="K9" s="66">
        <v>0.145833333333333</v>
      </c>
      <c r="L9" s="3" t="s">
        <v>379</v>
      </c>
      <c r="M9" s="101">
        <v>0.0208333333333333</v>
      </c>
    </row>
    <row r="10" spans="1:13">
      <c r="A10" s="81"/>
      <c r="B10" s="3" t="s">
        <v>461</v>
      </c>
      <c r="C10" s="3"/>
      <c r="D10" s="190"/>
      <c r="E10" s="191"/>
      <c r="F10" s="3" t="s">
        <v>462</v>
      </c>
      <c r="G10" s="66">
        <v>0.0416666666666667</v>
      </c>
      <c r="H10" s="3"/>
      <c r="I10" s="3"/>
      <c r="J10" s="3"/>
      <c r="K10" s="66"/>
      <c r="L10" s="3" t="s">
        <v>457</v>
      </c>
      <c r="M10" s="101">
        <v>0.125</v>
      </c>
    </row>
    <row r="11" spans="1:13">
      <c r="A11" s="81"/>
      <c r="B11" s="3" t="s">
        <v>463</v>
      </c>
      <c r="C11" s="3"/>
      <c r="D11" s="190"/>
      <c r="E11" s="191"/>
      <c r="F11" s="3" t="s">
        <v>464</v>
      </c>
      <c r="G11" s="66">
        <v>0.0416666666666667</v>
      </c>
      <c r="H11" s="3"/>
      <c r="I11" s="3"/>
      <c r="J11" s="3"/>
      <c r="K11" s="3"/>
      <c r="L11" s="3" t="s">
        <v>460</v>
      </c>
      <c r="M11" s="101">
        <v>0.125</v>
      </c>
    </row>
    <row r="12" spans="1:13">
      <c r="A12" s="81"/>
      <c r="B12" s="3" t="s">
        <v>465</v>
      </c>
      <c r="C12" s="3"/>
      <c r="D12" s="190"/>
      <c r="E12" s="191"/>
      <c r="F12" s="3" t="s">
        <v>466</v>
      </c>
      <c r="G12" s="66">
        <v>0.0416666666666667</v>
      </c>
      <c r="H12" s="3"/>
      <c r="I12" s="3"/>
      <c r="J12" s="3"/>
      <c r="K12" s="3"/>
      <c r="L12" s="3"/>
      <c r="M12" s="101"/>
    </row>
    <row r="13" ht="16.35" spans="1:13">
      <c r="A13" s="128"/>
      <c r="B13" s="129"/>
      <c r="C13" s="129"/>
      <c r="D13" s="192"/>
      <c r="E13" s="193"/>
      <c r="F13" s="73" t="s">
        <v>467</v>
      </c>
      <c r="G13" s="162">
        <v>0.125</v>
      </c>
      <c r="H13" s="129"/>
      <c r="I13" s="129"/>
      <c r="J13" s="129"/>
      <c r="K13" s="129"/>
      <c r="L13" s="129"/>
      <c r="M13" s="163"/>
    </row>
    <row r="14" spans="1:13">
      <c r="A14" s="62" t="s">
        <v>125</v>
      </c>
      <c r="B14" s="62"/>
      <c r="C14" s="62"/>
      <c r="D14" s="62" t="s">
        <v>345</v>
      </c>
      <c r="E14" s="64">
        <v>0.0208333333333333</v>
      </c>
      <c r="F14" s="62" t="s">
        <v>345</v>
      </c>
      <c r="G14" s="64">
        <v>0.0208333333333333</v>
      </c>
      <c r="H14" s="62" t="s">
        <v>345</v>
      </c>
      <c r="I14" s="64">
        <v>0.0208333333333333</v>
      </c>
      <c r="J14" s="62" t="s">
        <v>345</v>
      </c>
      <c r="K14" s="64">
        <v>0.0208333333333333</v>
      </c>
      <c r="L14" s="62" t="s">
        <v>345</v>
      </c>
      <c r="M14" s="64">
        <v>0.0208333333333333</v>
      </c>
    </row>
    <row r="15" spans="1:13">
      <c r="A15" s="3"/>
      <c r="B15" s="3" t="s">
        <v>468</v>
      </c>
      <c r="C15" s="3"/>
      <c r="D15" s="3" t="s">
        <v>469</v>
      </c>
      <c r="E15" s="66">
        <v>0.3125</v>
      </c>
      <c r="F15" s="3" t="s">
        <v>470</v>
      </c>
      <c r="G15" s="66">
        <v>0.3125</v>
      </c>
      <c r="H15" s="3" t="s">
        <v>471</v>
      </c>
      <c r="I15" s="66">
        <v>0.1875</v>
      </c>
      <c r="J15" s="3" t="s">
        <v>472</v>
      </c>
      <c r="K15" s="66">
        <v>0.145833333333333</v>
      </c>
      <c r="L15" s="3" t="s">
        <v>448</v>
      </c>
      <c r="M15" s="101">
        <v>0.0416666666666667</v>
      </c>
    </row>
    <row r="16" spans="1:13">
      <c r="A16" s="3"/>
      <c r="B16" s="3"/>
      <c r="C16" s="3"/>
      <c r="D16" s="3"/>
      <c r="E16" s="3"/>
      <c r="F16" s="3"/>
      <c r="G16" s="66"/>
      <c r="H16" s="3" t="s">
        <v>472</v>
      </c>
      <c r="I16" s="66">
        <v>0.125</v>
      </c>
      <c r="J16" s="3" t="s">
        <v>473</v>
      </c>
      <c r="K16" s="66">
        <v>0.104166666666667</v>
      </c>
      <c r="L16" s="3" t="s">
        <v>379</v>
      </c>
      <c r="M16" s="101">
        <v>0.0208333333333333</v>
      </c>
    </row>
    <row r="17" ht="20.25" customHeight="1" spans="1:13">
      <c r="A17" s="3"/>
      <c r="B17" s="3"/>
      <c r="C17" s="3"/>
      <c r="D17" s="3"/>
      <c r="E17" s="3"/>
      <c r="F17" s="3"/>
      <c r="G17" s="66"/>
      <c r="H17" s="3"/>
      <c r="I17" s="66"/>
      <c r="J17" s="3" t="s">
        <v>474</v>
      </c>
      <c r="K17" s="66">
        <v>0.0625</v>
      </c>
      <c r="L17" s="3" t="s">
        <v>474</v>
      </c>
      <c r="M17" s="66">
        <v>0.25</v>
      </c>
    </row>
    <row r="18" spans="1:13">
      <c r="A18" s="3" t="s">
        <v>405</v>
      </c>
      <c r="B18" s="3" t="s">
        <v>475</v>
      </c>
      <c r="C18" s="3"/>
      <c r="D18" s="3" t="s">
        <v>345</v>
      </c>
      <c r="E18" s="66">
        <v>0.0208333333333333</v>
      </c>
      <c r="F18" s="3" t="s">
        <v>345</v>
      </c>
      <c r="G18" s="66">
        <v>0.0208333333333333</v>
      </c>
      <c r="H18" s="3" t="s">
        <v>345</v>
      </c>
      <c r="I18" s="66">
        <v>0.0208333333333333</v>
      </c>
      <c r="J18" s="3" t="s">
        <v>345</v>
      </c>
      <c r="K18" s="66">
        <v>0.0208333333333333</v>
      </c>
      <c r="L18" s="3" t="s">
        <v>345</v>
      </c>
      <c r="M18" s="66">
        <v>0.0208333333333333</v>
      </c>
    </row>
    <row r="19" spans="1:13">
      <c r="A19" s="3"/>
      <c r="B19" s="3" t="s">
        <v>408</v>
      </c>
      <c r="C19" s="3"/>
      <c r="D19" s="3" t="s">
        <v>476</v>
      </c>
      <c r="E19" s="66">
        <v>0.3125</v>
      </c>
      <c r="F19" s="3" t="s">
        <v>477</v>
      </c>
      <c r="G19" s="66">
        <v>0.3125</v>
      </c>
      <c r="H19" s="3" t="s">
        <v>478</v>
      </c>
      <c r="I19" s="66">
        <v>0.3125</v>
      </c>
      <c r="J19" s="3" t="s">
        <v>479</v>
      </c>
      <c r="K19" s="66">
        <v>0.1875</v>
      </c>
      <c r="L19" s="3" t="s">
        <v>376</v>
      </c>
      <c r="M19" s="66">
        <v>0.0416666666666667</v>
      </c>
    </row>
    <row r="20" spans="1:13">
      <c r="A20" s="3"/>
      <c r="B20" s="3"/>
      <c r="C20" s="3"/>
      <c r="D20" s="3"/>
      <c r="E20" s="3"/>
      <c r="F20" s="3"/>
      <c r="G20" s="66"/>
      <c r="H20" s="3"/>
      <c r="I20" s="66"/>
      <c r="J20" s="3" t="s">
        <v>480</v>
      </c>
      <c r="K20" s="66">
        <v>0.125</v>
      </c>
      <c r="L20" s="3" t="s">
        <v>379</v>
      </c>
      <c r="M20" s="66">
        <v>0.0208333333333333</v>
      </c>
    </row>
    <row r="21" ht="16.35" spans="1:13">
      <c r="A21" s="86"/>
      <c r="B21" s="86"/>
      <c r="C21" s="86"/>
      <c r="D21" s="86"/>
      <c r="E21" s="86"/>
      <c r="F21" s="86"/>
      <c r="G21" s="86"/>
      <c r="H21" s="86"/>
      <c r="I21" s="86"/>
      <c r="J21" s="86"/>
      <c r="K21" s="86"/>
      <c r="L21" s="86" t="s">
        <v>481</v>
      </c>
      <c r="M21" s="71">
        <v>0.25</v>
      </c>
    </row>
    <row r="22" spans="1:13">
      <c r="A22" s="78" t="s">
        <v>414</v>
      </c>
      <c r="B22" s="88" t="s">
        <v>415</v>
      </c>
      <c r="C22" s="88"/>
      <c r="D22" s="88" t="s">
        <v>345</v>
      </c>
      <c r="E22" s="80">
        <v>0.0208333333333333</v>
      </c>
      <c r="F22" s="88" t="s">
        <v>345</v>
      </c>
      <c r="G22" s="80">
        <v>0.0208333333333333</v>
      </c>
      <c r="H22" s="88" t="s">
        <v>345</v>
      </c>
      <c r="I22" s="80">
        <v>0.0208333333333333</v>
      </c>
      <c r="J22" s="88" t="s">
        <v>345</v>
      </c>
      <c r="K22" s="80">
        <v>0.0208333333333333</v>
      </c>
      <c r="L22" s="88" t="s">
        <v>345</v>
      </c>
      <c r="M22" s="106">
        <v>0.0208333333333333</v>
      </c>
    </row>
    <row r="23" ht="58.5" customHeight="1" spans="1:13">
      <c r="A23" s="81"/>
      <c r="B23" s="3" t="s">
        <v>314</v>
      </c>
      <c r="C23" s="3"/>
      <c r="D23" s="3" t="s">
        <v>482</v>
      </c>
      <c r="E23" s="66">
        <v>0.0416666666666667</v>
      </c>
      <c r="F23" s="140" t="s">
        <v>483</v>
      </c>
      <c r="G23" s="66">
        <v>0.104166666666667</v>
      </c>
      <c r="H23" s="140" t="s">
        <v>483</v>
      </c>
      <c r="I23" s="66">
        <v>0.0833333333333333</v>
      </c>
      <c r="J23" s="3" t="s">
        <v>484</v>
      </c>
      <c r="K23" s="66">
        <v>0.125</v>
      </c>
      <c r="L23" s="3" t="s">
        <v>376</v>
      </c>
      <c r="M23" s="101">
        <v>0.0416666666666667</v>
      </c>
    </row>
    <row r="24" ht="66.75" customHeight="1" spans="1:13">
      <c r="A24" s="81"/>
      <c r="B24" s="3" t="s">
        <v>421</v>
      </c>
      <c r="C24" s="3"/>
      <c r="D24" s="65" t="s">
        <v>485</v>
      </c>
      <c r="E24" s="194">
        <v>0.0416666666666667</v>
      </c>
      <c r="F24" s="3" t="s">
        <v>485</v>
      </c>
      <c r="G24" s="66">
        <v>0.0208333333333333</v>
      </c>
      <c r="H24" s="3" t="s">
        <v>486</v>
      </c>
      <c r="I24" s="66">
        <v>0.0833333333333333</v>
      </c>
      <c r="J24" s="3" t="s">
        <v>487</v>
      </c>
      <c r="K24" s="66">
        <v>0.0625</v>
      </c>
      <c r="L24" s="3" t="s">
        <v>379</v>
      </c>
      <c r="M24" s="101">
        <v>0.0208333333333333</v>
      </c>
    </row>
    <row r="25" spans="1:13">
      <c r="A25" s="81"/>
      <c r="B25" s="3" t="s">
        <v>426</v>
      </c>
      <c r="C25" s="3"/>
      <c r="D25" s="3" t="s">
        <v>488</v>
      </c>
      <c r="E25" s="66">
        <v>0.0833333333333333</v>
      </c>
      <c r="F25" s="3" t="s">
        <v>489</v>
      </c>
      <c r="G25" s="66">
        <v>0.0833333333333333</v>
      </c>
      <c r="H25" s="3" t="s">
        <v>490</v>
      </c>
      <c r="I25" s="66">
        <v>0.0833333333333333</v>
      </c>
      <c r="J25" s="3" t="s">
        <v>491</v>
      </c>
      <c r="K25" s="66">
        <v>0.0833333333333333</v>
      </c>
      <c r="L25" s="3" t="s">
        <v>390</v>
      </c>
      <c r="M25" s="101">
        <v>0.0416666666666667</v>
      </c>
    </row>
    <row r="26" ht="16.35" spans="1:13">
      <c r="A26" s="85"/>
      <c r="B26" s="86"/>
      <c r="C26" s="86"/>
      <c r="D26" s="86" t="s">
        <v>492</v>
      </c>
      <c r="E26" s="71">
        <v>0.1875</v>
      </c>
      <c r="F26" s="86" t="s">
        <v>493</v>
      </c>
      <c r="G26" s="71">
        <v>0.0833333333333333</v>
      </c>
      <c r="H26" s="86" t="s">
        <v>494</v>
      </c>
      <c r="I26" s="71">
        <v>0.0833333333333333</v>
      </c>
      <c r="J26" s="86" t="s">
        <v>495</v>
      </c>
      <c r="K26" s="71">
        <v>0.0416666666666667</v>
      </c>
      <c r="L26" s="86" t="s">
        <v>496</v>
      </c>
      <c r="M26" s="133">
        <v>0.208333333333333</v>
      </c>
    </row>
    <row r="27" spans="1:13">
      <c r="A27" s="78" t="s">
        <v>497</v>
      </c>
      <c r="B27" s="88" t="s">
        <v>498</v>
      </c>
      <c r="C27" s="88"/>
      <c r="D27" s="88" t="s">
        <v>345</v>
      </c>
      <c r="E27" s="80">
        <v>0.0208333333333333</v>
      </c>
      <c r="F27" s="88" t="s">
        <v>345</v>
      </c>
      <c r="G27" s="80">
        <v>0.0208333333333333</v>
      </c>
      <c r="H27" s="88" t="s">
        <v>345</v>
      </c>
      <c r="I27" s="80">
        <v>0.0208333333333333</v>
      </c>
      <c r="J27" s="88" t="s">
        <v>345</v>
      </c>
      <c r="K27" s="80">
        <v>0.0208333333333333</v>
      </c>
      <c r="L27" s="88" t="s">
        <v>345</v>
      </c>
      <c r="M27" s="106">
        <v>0.0208333333333333</v>
      </c>
    </row>
    <row r="28" spans="1:13">
      <c r="A28" s="81"/>
      <c r="B28" s="3"/>
      <c r="C28" s="3"/>
      <c r="D28" s="3" t="s">
        <v>499</v>
      </c>
      <c r="E28" s="66">
        <v>0.0208333333333333</v>
      </c>
      <c r="F28" s="3" t="s">
        <v>499</v>
      </c>
      <c r="G28" s="66">
        <v>0.0208333333333333</v>
      </c>
      <c r="H28" s="3" t="s">
        <v>499</v>
      </c>
      <c r="I28" s="66">
        <v>0.0208333333333333</v>
      </c>
      <c r="J28" s="3" t="s">
        <v>499</v>
      </c>
      <c r="K28" s="66">
        <v>0.0208333333333333</v>
      </c>
      <c r="L28" s="3" t="s">
        <v>499</v>
      </c>
      <c r="M28" s="101">
        <v>0.0208333333333333</v>
      </c>
    </row>
    <row r="29" ht="139.5" customHeight="1" spans="1:13">
      <c r="A29" s="81"/>
      <c r="B29" s="3"/>
      <c r="C29" s="3"/>
      <c r="D29" s="65" t="s">
        <v>500</v>
      </c>
      <c r="E29" s="66">
        <v>0.291666666666667</v>
      </c>
      <c r="F29" s="65" t="s">
        <v>501</v>
      </c>
      <c r="G29" s="66">
        <v>0.125</v>
      </c>
      <c r="H29" s="3" t="s">
        <v>502</v>
      </c>
      <c r="I29" s="66">
        <v>0.166666666666667</v>
      </c>
      <c r="J29" s="3" t="s">
        <v>503</v>
      </c>
      <c r="K29" s="66">
        <v>0.208333333333333</v>
      </c>
      <c r="L29" s="3" t="s">
        <v>376</v>
      </c>
      <c r="M29" s="101">
        <v>0.0416666666666667</v>
      </c>
    </row>
    <row r="30" spans="1:13">
      <c r="A30" s="81"/>
      <c r="B30" s="3"/>
      <c r="C30" s="3"/>
      <c r="D30" s="3"/>
      <c r="E30" s="3"/>
      <c r="F30" s="3" t="s">
        <v>502</v>
      </c>
      <c r="G30" s="66">
        <v>0.125</v>
      </c>
      <c r="H30" s="3" t="s">
        <v>504</v>
      </c>
      <c r="I30" s="66">
        <v>0.0416666666666667</v>
      </c>
      <c r="J30" s="3" t="s">
        <v>505</v>
      </c>
      <c r="K30" s="66">
        <v>0.0416666666666667</v>
      </c>
      <c r="L30" s="3" t="s">
        <v>506</v>
      </c>
      <c r="M30" s="101">
        <v>0.166666666666667</v>
      </c>
    </row>
    <row r="31" ht="31.2" spans="1:13">
      <c r="A31" s="81"/>
      <c r="B31" s="3"/>
      <c r="C31" s="3"/>
      <c r="D31" s="3"/>
      <c r="E31" s="3"/>
      <c r="F31" s="65" t="s">
        <v>456</v>
      </c>
      <c r="G31" s="66">
        <v>0.03125</v>
      </c>
      <c r="H31" s="3" t="s">
        <v>507</v>
      </c>
      <c r="I31" s="3"/>
      <c r="J31" s="3" t="s">
        <v>508</v>
      </c>
      <c r="K31" s="66">
        <v>0.0208333333333333</v>
      </c>
      <c r="L31" s="3" t="s">
        <v>390</v>
      </c>
      <c r="M31" s="101">
        <v>0.0833333333333333</v>
      </c>
    </row>
    <row r="32" ht="16.35" spans="1:13">
      <c r="A32" s="89"/>
      <c r="B32" s="90"/>
      <c r="C32" s="90"/>
      <c r="D32" s="90"/>
      <c r="E32" s="90"/>
      <c r="F32" s="90" t="s">
        <v>459</v>
      </c>
      <c r="G32" s="75">
        <v>0.0104166666666667</v>
      </c>
      <c r="H32" s="90"/>
      <c r="I32" s="90"/>
      <c r="J32" s="90" t="s">
        <v>509</v>
      </c>
      <c r="K32" s="75">
        <v>0.0208333333333333</v>
      </c>
      <c r="L32" s="90"/>
      <c r="M32" s="121"/>
    </row>
  </sheetData>
  <mergeCells count="1">
    <mergeCell ref="D7:E13"/>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topLeftCell="A25" workbookViewId="0">
      <selection activeCell="G32" sqref="G32"/>
    </sheetView>
  </sheetViews>
  <sheetFormatPr defaultColWidth="8.75" defaultRowHeight="15.6"/>
  <cols>
    <col min="2" max="2" width="14.75" customWidth="1"/>
    <col min="3" max="3" width="11.375" customWidth="1"/>
    <col min="5" max="5" width="12.375" customWidth="1"/>
    <col min="7" max="7" width="10.25" customWidth="1"/>
    <col min="9" max="9" width="9.625" customWidth="1"/>
    <col min="11" max="11" width="9.75" customWidth="1"/>
  </cols>
  <sheetData>
    <row r="1" spans="1:12">
      <c r="A1" s="78" t="s">
        <v>256</v>
      </c>
      <c r="B1" s="88" t="s">
        <v>257</v>
      </c>
      <c r="C1" s="135" t="s">
        <v>510</v>
      </c>
      <c r="D1" s="88" t="s">
        <v>511</v>
      </c>
      <c r="E1" s="135" t="s">
        <v>512</v>
      </c>
      <c r="F1" s="135" t="s">
        <v>363</v>
      </c>
      <c r="G1" s="135" t="s">
        <v>513</v>
      </c>
      <c r="H1" s="135" t="s">
        <v>514</v>
      </c>
      <c r="I1" s="135" t="s">
        <v>515</v>
      </c>
      <c r="J1" s="135" t="s">
        <v>514</v>
      </c>
      <c r="K1" s="135" t="s">
        <v>516</v>
      </c>
      <c r="L1" s="139" t="s">
        <v>514</v>
      </c>
    </row>
    <row r="2" ht="24" customHeight="1" spans="1:12">
      <c r="A2" s="61" t="s">
        <v>72</v>
      </c>
      <c r="B2" s="62" t="s">
        <v>517</v>
      </c>
      <c r="C2" s="65" t="s">
        <v>345</v>
      </c>
      <c r="D2" s="66">
        <v>0.0208333333333333</v>
      </c>
      <c r="E2" s="65" t="s">
        <v>345</v>
      </c>
      <c r="F2" s="66">
        <v>0.0208333333333333</v>
      </c>
      <c r="G2" s="65" t="s">
        <v>345</v>
      </c>
      <c r="H2" s="66">
        <v>0.0208333333333333</v>
      </c>
      <c r="I2" s="65" t="s">
        <v>345</v>
      </c>
      <c r="J2" s="66">
        <v>0.0208333333333333</v>
      </c>
      <c r="K2" s="65" t="s">
        <v>345</v>
      </c>
      <c r="L2" s="101">
        <v>0.0208333333333333</v>
      </c>
    </row>
    <row r="3" ht="20.25" customHeight="1" spans="1:12">
      <c r="A3" s="61"/>
      <c r="B3" s="62" t="s">
        <v>518</v>
      </c>
      <c r="C3" t="s">
        <v>519</v>
      </c>
      <c r="D3" s="64">
        <v>0.0208333333333333</v>
      </c>
      <c r="E3" t="s">
        <v>520</v>
      </c>
      <c r="F3" s="64">
        <v>0.145833333333333</v>
      </c>
      <c r="G3" t="s">
        <v>521</v>
      </c>
      <c r="H3" s="64">
        <v>0.125</v>
      </c>
      <c r="I3" s="166" t="s">
        <v>522</v>
      </c>
      <c r="J3" s="64">
        <v>0.145833333333333</v>
      </c>
      <c r="K3" s="3" t="s">
        <v>448</v>
      </c>
      <c r="L3" s="101">
        <v>0.0416666666666667</v>
      </c>
    </row>
    <row r="4" ht="15.75" customHeight="1" spans="1:12">
      <c r="A4" s="61"/>
      <c r="B4" s="62" t="s">
        <v>523</v>
      </c>
      <c r="C4" t="s">
        <v>524</v>
      </c>
      <c r="D4" s="64">
        <v>0.145833333333333</v>
      </c>
      <c r="E4" t="s">
        <v>525</v>
      </c>
      <c r="F4" s="62" t="s">
        <v>56</v>
      </c>
      <c r="G4" t="s">
        <v>526</v>
      </c>
      <c r="H4" t="s">
        <v>527</v>
      </c>
      <c r="I4" s="166" t="s">
        <v>522</v>
      </c>
      <c r="J4" s="174" t="s">
        <v>16</v>
      </c>
      <c r="K4" s="3" t="s">
        <v>379</v>
      </c>
      <c r="L4" s="101">
        <v>0.0208333333333333</v>
      </c>
    </row>
    <row r="5" ht="17.25" customHeight="1" spans="1:12">
      <c r="A5" s="61"/>
      <c r="B5" s="62" t="s">
        <v>528</v>
      </c>
      <c r="C5" t="s">
        <v>529</v>
      </c>
      <c r="D5" s="64">
        <v>0.145833333333333</v>
      </c>
      <c r="E5" t="s">
        <v>530</v>
      </c>
      <c r="F5" s="62" t="s">
        <v>531</v>
      </c>
      <c r="G5" t="s">
        <v>522</v>
      </c>
      <c r="H5" s="64">
        <v>0.0208333333333333</v>
      </c>
      <c r="I5" s="166" t="s">
        <v>532</v>
      </c>
      <c r="J5" s="105">
        <v>0.0416666666666667</v>
      </c>
      <c r="K5" s="166" t="s">
        <v>532</v>
      </c>
      <c r="L5" s="98">
        <v>0.145833333333333</v>
      </c>
    </row>
    <row r="6" ht="17.25" customHeight="1" spans="1:12">
      <c r="A6" s="61"/>
      <c r="B6" s="62"/>
      <c r="D6" s="64"/>
      <c r="E6" t="s">
        <v>521</v>
      </c>
      <c r="F6" s="64">
        <v>0.0729166666666667</v>
      </c>
      <c r="G6" s="166"/>
      <c r="H6" s="166"/>
      <c r="I6" s="166"/>
      <c r="J6" s="166"/>
      <c r="K6" s="166" t="s">
        <v>533</v>
      </c>
      <c r="L6" s="98">
        <v>0.104166666666667</v>
      </c>
    </row>
    <row r="7" ht="16.35" spans="1:12">
      <c r="A7" s="72"/>
      <c r="B7" s="73"/>
      <c r="C7" s="176"/>
      <c r="D7" s="73"/>
      <c r="E7" s="129" t="s">
        <v>462</v>
      </c>
      <c r="F7" s="73" t="s">
        <v>56</v>
      </c>
      <c r="G7" s="176"/>
      <c r="H7" s="176"/>
      <c r="I7" s="176"/>
      <c r="J7" s="176"/>
      <c r="K7" s="176"/>
      <c r="L7" s="179"/>
    </row>
    <row r="8" ht="78" spans="1:12">
      <c r="A8" s="78" t="s">
        <v>8</v>
      </c>
      <c r="B8" s="79" t="s">
        <v>77</v>
      </c>
      <c r="C8" s="181" t="s">
        <v>345</v>
      </c>
      <c r="D8" s="182">
        <v>0.0208333333333333</v>
      </c>
      <c r="E8" s="79" t="s">
        <v>345</v>
      </c>
      <c r="F8" s="80">
        <v>0.0208333333333333</v>
      </c>
      <c r="G8" s="79" t="s">
        <v>391</v>
      </c>
      <c r="H8" s="80"/>
      <c r="I8" s="79" t="s">
        <v>345</v>
      </c>
      <c r="J8" s="80">
        <v>0.0208333333333333</v>
      </c>
      <c r="K8" s="79" t="s">
        <v>345</v>
      </c>
      <c r="L8" s="106">
        <v>0.0208333333333333</v>
      </c>
    </row>
    <row r="9" spans="1:12">
      <c r="A9" s="81"/>
      <c r="B9" s="3" t="s">
        <v>534</v>
      </c>
      <c r="C9" s="183" t="s">
        <v>535</v>
      </c>
      <c r="D9" s="184">
        <v>0.0416666666666667</v>
      </c>
      <c r="E9" s="3" t="s">
        <v>536</v>
      </c>
      <c r="F9" s="66">
        <v>0.125</v>
      </c>
      <c r="G9" s="3"/>
      <c r="H9" s="3"/>
      <c r="I9" s="3" t="s">
        <v>537</v>
      </c>
      <c r="J9" s="66">
        <v>0.104166666666667</v>
      </c>
      <c r="K9" s="3" t="s">
        <v>448</v>
      </c>
      <c r="L9" s="101">
        <v>0.0416666666666667</v>
      </c>
    </row>
    <row r="10" spans="1:12">
      <c r="A10" s="81"/>
      <c r="B10" s="3" t="s">
        <v>538</v>
      </c>
      <c r="C10" s="183" t="s">
        <v>539</v>
      </c>
      <c r="D10" s="184">
        <v>0.0833333333333333</v>
      </c>
      <c r="E10" s="3" t="s">
        <v>540</v>
      </c>
      <c r="F10" s="66">
        <v>0.125</v>
      </c>
      <c r="G10" s="3"/>
      <c r="H10" s="3"/>
      <c r="I10" s="3" t="s">
        <v>541</v>
      </c>
      <c r="J10" s="66">
        <v>0.0555555555555556</v>
      </c>
      <c r="K10" s="3" t="s">
        <v>379</v>
      </c>
      <c r="L10" s="101">
        <v>0.0208333333333333</v>
      </c>
    </row>
    <row r="11" spans="1:12">
      <c r="A11" s="81"/>
      <c r="B11" s="3"/>
      <c r="C11" s="183" t="s">
        <v>542</v>
      </c>
      <c r="D11" s="184">
        <v>0.125</v>
      </c>
      <c r="E11" t="s">
        <v>543</v>
      </c>
      <c r="F11" s="2">
        <v>0.0625</v>
      </c>
      <c r="G11" s="3"/>
      <c r="H11" s="3"/>
      <c r="I11" s="180" t="s">
        <v>544</v>
      </c>
      <c r="J11" s="66">
        <v>0.125</v>
      </c>
      <c r="K11" s="180" t="s">
        <v>545</v>
      </c>
      <c r="L11" s="101">
        <v>0.25</v>
      </c>
    </row>
    <row r="12" spans="1:12">
      <c r="A12" s="81"/>
      <c r="B12" s="3"/>
      <c r="C12" s="183" t="s">
        <v>546</v>
      </c>
      <c r="D12" s="184">
        <v>0.0208333333333333</v>
      </c>
      <c r="E12" s="3"/>
      <c r="F12" s="66"/>
      <c r="G12" s="3"/>
      <c r="H12" s="3"/>
      <c r="I12" s="3"/>
      <c r="J12" s="66"/>
      <c r="K12" s="3"/>
      <c r="L12" s="101"/>
    </row>
    <row r="13" ht="16.35" spans="1:12">
      <c r="A13" s="89"/>
      <c r="B13" s="90"/>
      <c r="C13" s="185" t="s">
        <v>547</v>
      </c>
      <c r="D13" s="186">
        <v>0.0416666666666667</v>
      </c>
      <c r="E13" s="129"/>
      <c r="F13" s="129"/>
      <c r="G13" s="90"/>
      <c r="H13" s="90"/>
      <c r="I13" s="90" t="s">
        <v>548</v>
      </c>
      <c r="J13" s="75">
        <v>0.03125</v>
      </c>
      <c r="K13" s="90"/>
      <c r="L13" s="121"/>
    </row>
    <row r="14" ht="31.2" spans="1:12">
      <c r="A14" s="78" t="s">
        <v>414</v>
      </c>
      <c r="B14" s="88"/>
      <c r="C14" s="79" t="s">
        <v>345</v>
      </c>
      <c r="D14" s="80">
        <v>0.0208333333333333</v>
      </c>
      <c r="E14" s="79" t="s">
        <v>345</v>
      </c>
      <c r="F14" s="80">
        <v>0.0208333333333333</v>
      </c>
      <c r="G14" s="79" t="s">
        <v>345</v>
      </c>
      <c r="H14" s="80">
        <v>0.0208333333333333</v>
      </c>
      <c r="I14" s="79" t="s">
        <v>345</v>
      </c>
      <c r="J14" s="80">
        <v>0.0208333333333333</v>
      </c>
      <c r="K14" s="79" t="s">
        <v>345</v>
      </c>
      <c r="L14" s="106">
        <v>0.0208333333333333</v>
      </c>
    </row>
    <row r="15" spans="1:12">
      <c r="A15" s="81"/>
      <c r="B15" s="3" t="s">
        <v>65</v>
      </c>
      <c r="C15" s="3" t="s">
        <v>549</v>
      </c>
      <c r="D15" s="66">
        <v>0.125</v>
      </c>
      <c r="E15" s="3" t="s">
        <v>550</v>
      </c>
      <c r="F15" s="66">
        <v>0</v>
      </c>
      <c r="G15" s="3" t="s">
        <v>551</v>
      </c>
      <c r="H15" s="66">
        <v>0.0416666666666667</v>
      </c>
      <c r="I15" s="3" t="s">
        <v>551</v>
      </c>
      <c r="J15" s="66">
        <v>0.0416666666666667</v>
      </c>
      <c r="K15" s="3" t="s">
        <v>448</v>
      </c>
      <c r="L15" s="101">
        <v>0.0416666666666667</v>
      </c>
    </row>
    <row r="16" spans="1:12">
      <c r="A16" s="81"/>
      <c r="B16" s="3" t="s">
        <v>66</v>
      </c>
      <c r="C16" s="3" t="s">
        <v>552</v>
      </c>
      <c r="D16" s="66">
        <v>0.0416666666666667</v>
      </c>
      <c r="E16" s="3" t="s">
        <v>553</v>
      </c>
      <c r="F16" s="66">
        <v>0.104166666666667</v>
      </c>
      <c r="G16" s="180" t="s">
        <v>554</v>
      </c>
      <c r="H16" s="66">
        <v>0.0833333333333333</v>
      </c>
      <c r="I16" s="3" t="s">
        <v>555</v>
      </c>
      <c r="J16" s="66">
        <v>0.145833333333333</v>
      </c>
      <c r="K16" s="3" t="s">
        <v>379</v>
      </c>
      <c r="L16" s="101">
        <v>0.0208333333333333</v>
      </c>
    </row>
    <row r="17" spans="1:12">
      <c r="A17" s="81"/>
      <c r="B17" s="3" t="s">
        <v>556</v>
      </c>
      <c r="C17" s="3" t="s">
        <v>557</v>
      </c>
      <c r="D17" s="66">
        <v>0.0625</v>
      </c>
      <c r="E17" s="3" t="s">
        <v>557</v>
      </c>
      <c r="F17" s="66">
        <v>0.125</v>
      </c>
      <c r="G17" s="3" t="s">
        <v>558</v>
      </c>
      <c r="H17" s="66">
        <v>0.104166666666667</v>
      </c>
      <c r="I17" s="180" t="s">
        <v>554</v>
      </c>
      <c r="J17" s="66">
        <v>0.125</v>
      </c>
      <c r="K17" s="180" t="s">
        <v>559</v>
      </c>
      <c r="L17" s="101">
        <v>0.125</v>
      </c>
    </row>
    <row r="18" ht="63.15" spans="1:12">
      <c r="A18" s="81"/>
      <c r="B18" s="3" t="s">
        <v>67</v>
      </c>
      <c r="C18" s="65" t="s">
        <v>560</v>
      </c>
      <c r="D18" s="66">
        <v>0.0625</v>
      </c>
      <c r="E18" s="3" t="s">
        <v>561</v>
      </c>
      <c r="F18" s="66">
        <v>0.0416666666666667</v>
      </c>
      <c r="G18" s="187" t="s">
        <v>562</v>
      </c>
      <c r="H18" s="66">
        <v>0.0416666666666667</v>
      </c>
      <c r="I18" s="3"/>
      <c r="K18" s="3" t="s">
        <v>563</v>
      </c>
      <c r="L18" s="101">
        <v>0.0416666666666667</v>
      </c>
    </row>
    <row r="19" ht="94.35" spans="1:12">
      <c r="A19" s="89"/>
      <c r="B19" s="74" t="s">
        <v>564</v>
      </c>
      <c r="C19" s="74" t="s">
        <v>565</v>
      </c>
      <c r="D19" s="75">
        <v>0.0208333333333333</v>
      </c>
      <c r="E19" s="74" t="s">
        <v>566</v>
      </c>
      <c r="F19" s="75">
        <v>0.0416666666666667</v>
      </c>
      <c r="G19" s="90" t="s">
        <v>567</v>
      </c>
      <c r="H19" s="75">
        <v>0.0416666666666667</v>
      </c>
      <c r="J19" s="75"/>
      <c r="K19" s="90"/>
      <c r="L19" s="121"/>
    </row>
    <row r="20" ht="31.2" spans="1:12">
      <c r="A20" s="78" t="s">
        <v>259</v>
      </c>
      <c r="B20" s="88" t="s">
        <v>556</v>
      </c>
      <c r="C20" s="79" t="s">
        <v>345</v>
      </c>
      <c r="D20" s="80">
        <v>0.0208333333333333</v>
      </c>
      <c r="E20" s="79" t="s">
        <v>345</v>
      </c>
      <c r="F20" s="80">
        <v>0.0208333333333333</v>
      </c>
      <c r="G20" s="79" t="s">
        <v>345</v>
      </c>
      <c r="H20" s="80">
        <v>0.0208333333333333</v>
      </c>
      <c r="I20" s="79" t="s">
        <v>345</v>
      </c>
      <c r="J20" s="80">
        <v>0.0208333333333333</v>
      </c>
      <c r="K20" s="79" t="s">
        <v>345</v>
      </c>
      <c r="L20" s="106">
        <v>0.0208333333333333</v>
      </c>
    </row>
    <row r="21" ht="93.6" spans="1:12">
      <c r="A21" s="81"/>
      <c r="B21" s="3"/>
      <c r="C21" s="65" t="s">
        <v>568</v>
      </c>
      <c r="D21" s="66">
        <v>0.0833333333333333</v>
      </c>
      <c r="E21" s="65" t="s">
        <v>569</v>
      </c>
      <c r="F21" s="66">
        <v>0.104166666666667</v>
      </c>
      <c r="G21" s="3" t="s">
        <v>570</v>
      </c>
      <c r="H21" s="66">
        <v>0.0833333333333333</v>
      </c>
      <c r="I21" s="3" t="s">
        <v>571</v>
      </c>
      <c r="J21" s="66">
        <v>0.104166666666667</v>
      </c>
      <c r="K21" s="3" t="s">
        <v>448</v>
      </c>
      <c r="L21" s="101">
        <v>0.0416666666666667</v>
      </c>
    </row>
    <row r="22" ht="62.4" spans="1:12">
      <c r="A22" s="81"/>
      <c r="B22" s="3"/>
      <c r="C22" s="65" t="s">
        <v>572</v>
      </c>
      <c r="D22" s="66">
        <v>0.104166666666667</v>
      </c>
      <c r="E22" s="3" t="s">
        <v>573</v>
      </c>
      <c r="F22" s="66">
        <v>0.104166666666667</v>
      </c>
      <c r="G22" s="65" t="s">
        <v>574</v>
      </c>
      <c r="H22" s="66">
        <v>0.0208333333333333</v>
      </c>
      <c r="J22" s="66"/>
      <c r="K22" s="3" t="s">
        <v>379</v>
      </c>
      <c r="L22" s="101">
        <v>0.0208333333333333</v>
      </c>
    </row>
    <row r="23" ht="46.8" spans="1:12">
      <c r="A23" s="81"/>
      <c r="B23" s="3"/>
      <c r="C23" s="65"/>
      <c r="D23" s="66"/>
      <c r="E23" s="3"/>
      <c r="F23" s="66"/>
      <c r="G23" s="65" t="s">
        <v>573</v>
      </c>
      <c r="H23" s="66">
        <v>0.0833333333333333</v>
      </c>
      <c r="I23" s="3" t="s">
        <v>575</v>
      </c>
      <c r="J23" s="66">
        <v>0.1875</v>
      </c>
      <c r="K23" s="3" t="s">
        <v>576</v>
      </c>
      <c r="L23" s="101">
        <v>0.25</v>
      </c>
    </row>
    <row r="24" ht="62.4" spans="1:12">
      <c r="A24" s="81"/>
      <c r="B24" s="3"/>
      <c r="C24" s="65"/>
      <c r="D24" s="66"/>
      <c r="E24" s="3"/>
      <c r="F24" s="66"/>
      <c r="G24" s="65" t="s">
        <v>577</v>
      </c>
      <c r="H24" s="66">
        <v>0.03125</v>
      </c>
      <c r="I24" s="3"/>
      <c r="J24" s="3"/>
      <c r="K24" s="3"/>
      <c r="L24" s="101"/>
    </row>
    <row r="25" ht="109.95" spans="1:12">
      <c r="A25" s="89"/>
      <c r="B25" s="90"/>
      <c r="C25" s="74" t="s">
        <v>578</v>
      </c>
      <c r="D25" s="75">
        <v>0.125</v>
      </c>
      <c r="E25" s="74" t="s">
        <v>579</v>
      </c>
      <c r="F25" s="75">
        <v>0.104166666666667</v>
      </c>
      <c r="G25" s="99" t="s">
        <v>580</v>
      </c>
      <c r="H25" s="162">
        <v>0.0520833333333333</v>
      </c>
      <c r="I25" s="90" t="s">
        <v>581</v>
      </c>
      <c r="J25" s="75">
        <v>0.03125</v>
      </c>
      <c r="K25" s="90"/>
      <c r="L25" s="121"/>
    </row>
    <row r="26" ht="31.2" spans="1:12">
      <c r="A26" s="78" t="s">
        <v>125</v>
      </c>
      <c r="B26" s="88"/>
      <c r="C26" s="88"/>
      <c r="D26" s="88" t="s">
        <v>391</v>
      </c>
      <c r="E26" s="79" t="s">
        <v>345</v>
      </c>
      <c r="F26" s="80">
        <v>0.0208333333333333</v>
      </c>
      <c r="G26" s="79" t="s">
        <v>345</v>
      </c>
      <c r="H26" s="80">
        <v>0.0208333333333333</v>
      </c>
      <c r="I26" s="79" t="s">
        <v>345</v>
      </c>
      <c r="J26" s="80">
        <v>0.0208333333333333</v>
      </c>
      <c r="K26" s="79" t="s">
        <v>345</v>
      </c>
      <c r="L26" s="106">
        <v>0.0208333333333333</v>
      </c>
    </row>
    <row r="27" spans="1:12">
      <c r="A27" s="81"/>
      <c r="B27" s="3"/>
      <c r="C27" s="3"/>
      <c r="D27" s="3"/>
      <c r="E27" s="3" t="s">
        <v>582</v>
      </c>
      <c r="F27" s="66">
        <v>0.125</v>
      </c>
      <c r="G27" s="3" t="s">
        <v>583</v>
      </c>
      <c r="H27" s="66">
        <v>0.166666666666667</v>
      </c>
      <c r="I27" s="3" t="s">
        <v>584</v>
      </c>
      <c r="J27" s="66">
        <v>0.166666666666667</v>
      </c>
      <c r="K27" s="3" t="s">
        <v>448</v>
      </c>
      <c r="L27" s="101">
        <v>0.0416666666666667</v>
      </c>
    </row>
    <row r="28" spans="1:12">
      <c r="A28" s="81"/>
      <c r="B28" s="3"/>
      <c r="C28" s="3"/>
      <c r="D28" s="3"/>
      <c r="E28" s="3" t="s">
        <v>585</v>
      </c>
      <c r="F28" s="66">
        <v>0.125</v>
      </c>
      <c r="G28" s="3" t="s">
        <v>586</v>
      </c>
      <c r="H28" s="66">
        <v>0.0625</v>
      </c>
      <c r="I28" s="3"/>
      <c r="J28" s="3"/>
      <c r="K28" s="3" t="s">
        <v>379</v>
      </c>
      <c r="L28" s="101">
        <v>0.0208333333333333</v>
      </c>
    </row>
    <row r="29" ht="16.35" spans="1:12">
      <c r="A29" s="89"/>
      <c r="B29" s="90"/>
      <c r="C29" s="90"/>
      <c r="D29" s="90"/>
      <c r="E29" s="90" t="s">
        <v>587</v>
      </c>
      <c r="F29" s="75">
        <v>0.0625</v>
      </c>
      <c r="G29" s="90" t="s">
        <v>588</v>
      </c>
      <c r="H29" s="75">
        <v>0.0833333333333333</v>
      </c>
      <c r="I29" s="90"/>
      <c r="J29" s="90"/>
      <c r="K29" s="90"/>
      <c r="L29" s="121"/>
    </row>
    <row r="30" spans="1:12">
      <c r="A30" s="78" t="s">
        <v>358</v>
      </c>
      <c r="B30" s="88"/>
      <c r="C30" s="88" t="s">
        <v>345</v>
      </c>
      <c r="D30" s="80">
        <v>0.0208333333333333</v>
      </c>
      <c r="E30" s="88" t="s">
        <v>345</v>
      </c>
      <c r="F30" s="80">
        <v>0.0208333333333333</v>
      </c>
      <c r="G30" s="88" t="s">
        <v>345</v>
      </c>
      <c r="H30" s="80">
        <v>0.0208333333333333</v>
      </c>
      <c r="I30" s="88" t="s">
        <v>345</v>
      </c>
      <c r="J30" s="80">
        <v>0.0208333333333333</v>
      </c>
      <c r="K30" s="88" t="s">
        <v>345</v>
      </c>
      <c r="L30" s="106">
        <v>0.0208333333333333</v>
      </c>
    </row>
    <row r="31" spans="1:12">
      <c r="A31" s="81"/>
      <c r="B31" s="3"/>
      <c r="C31" s="3" t="s">
        <v>499</v>
      </c>
      <c r="D31" s="66">
        <v>0.0208333333333333</v>
      </c>
      <c r="E31" s="3" t="s">
        <v>499</v>
      </c>
      <c r="F31" s="66">
        <v>0.0208333333333333</v>
      </c>
      <c r="G31" s="3" t="s">
        <v>499</v>
      </c>
      <c r="H31" s="66">
        <v>0.0208333333333333</v>
      </c>
      <c r="I31" s="3" t="s">
        <v>499</v>
      </c>
      <c r="J31" s="66">
        <v>0.0208333333333333</v>
      </c>
      <c r="K31" s="3" t="s">
        <v>499</v>
      </c>
      <c r="L31" s="101">
        <v>0.0208333333333333</v>
      </c>
    </row>
    <row r="32" spans="1:12">
      <c r="A32" s="81"/>
      <c r="B32" s="3"/>
      <c r="C32" s="3" t="s">
        <v>589</v>
      </c>
      <c r="D32" s="66">
        <v>0.0416666666666667</v>
      </c>
      <c r="E32" s="3" t="s">
        <v>590</v>
      </c>
      <c r="F32" s="66">
        <v>0.0208333333333333</v>
      </c>
      <c r="G32" s="3" t="s">
        <v>591</v>
      </c>
      <c r="H32" s="66">
        <v>0.208333333333333</v>
      </c>
      <c r="I32" s="3" t="s">
        <v>592</v>
      </c>
      <c r="J32" s="66">
        <v>0.0833333333333333</v>
      </c>
      <c r="K32" s="3" t="s">
        <v>379</v>
      </c>
      <c r="L32" s="101">
        <v>0.166666666666667</v>
      </c>
    </row>
    <row r="33" spans="1:12">
      <c r="A33" s="81"/>
      <c r="B33" s="3"/>
      <c r="C33" s="3" t="s">
        <v>593</v>
      </c>
      <c r="D33" s="66">
        <v>0.0416666666666667</v>
      </c>
      <c r="E33" s="3" t="s">
        <v>594</v>
      </c>
      <c r="F33" s="66">
        <v>0.0208333333333333</v>
      </c>
      <c r="G33" s="3" t="s">
        <v>595</v>
      </c>
      <c r="H33" s="66">
        <v>0.0208333333333333</v>
      </c>
      <c r="I33" s="3" t="s">
        <v>548</v>
      </c>
      <c r="J33" s="66">
        <v>0.03125</v>
      </c>
      <c r="K33" s="3" t="s">
        <v>448</v>
      </c>
      <c r="L33" s="101">
        <v>0.0416666666666667</v>
      </c>
    </row>
    <row r="34" spans="1:12">
      <c r="A34" s="81"/>
      <c r="B34" s="3"/>
      <c r="C34" s="3" t="s">
        <v>596</v>
      </c>
      <c r="D34" s="66">
        <v>0.0416666666666667</v>
      </c>
      <c r="E34" s="3" t="s">
        <v>597</v>
      </c>
      <c r="F34" s="66">
        <v>0.0208333333333333</v>
      </c>
      <c r="G34" s="3"/>
      <c r="H34" s="3"/>
      <c r="I34" s="3" t="s">
        <v>591</v>
      </c>
      <c r="J34" s="66">
        <v>0.145833333333333</v>
      </c>
      <c r="K34" s="3" t="s">
        <v>598</v>
      </c>
      <c r="L34" s="101">
        <v>0.0416666666666667</v>
      </c>
    </row>
    <row r="35" spans="1:12">
      <c r="A35" s="81"/>
      <c r="B35" s="3"/>
      <c r="C35" s="3" t="s">
        <v>599</v>
      </c>
      <c r="D35" s="66">
        <v>0.0208333333333333</v>
      </c>
      <c r="E35" s="3" t="s">
        <v>600</v>
      </c>
      <c r="F35" s="66">
        <v>0.0625</v>
      </c>
      <c r="G35" s="3"/>
      <c r="H35" s="3"/>
      <c r="I35" s="3"/>
      <c r="J35" s="3"/>
      <c r="K35" s="3"/>
      <c r="L35" s="118"/>
    </row>
    <row r="36" spans="1:12">
      <c r="A36" s="81"/>
      <c r="B36" s="3"/>
      <c r="C36" s="3" t="s">
        <v>601</v>
      </c>
      <c r="D36" s="66">
        <v>0.0208333333333333</v>
      </c>
      <c r="E36" s="3" t="s">
        <v>602</v>
      </c>
      <c r="F36" s="66">
        <v>0.0208333333333333</v>
      </c>
      <c r="G36" s="3"/>
      <c r="H36" s="3"/>
      <c r="I36" s="3"/>
      <c r="J36" s="3"/>
      <c r="K36" s="3"/>
      <c r="L36" s="118"/>
    </row>
    <row r="37" spans="1:12">
      <c r="A37" s="81"/>
      <c r="B37" s="3"/>
      <c r="C37" s="3" t="s">
        <v>603</v>
      </c>
      <c r="D37" s="66">
        <v>0.03125</v>
      </c>
      <c r="E37" s="3" t="s">
        <v>603</v>
      </c>
      <c r="F37" s="66">
        <v>0.03125</v>
      </c>
      <c r="G37" s="3" t="s">
        <v>603</v>
      </c>
      <c r="H37" s="66">
        <v>0.03125</v>
      </c>
      <c r="I37" s="3" t="s">
        <v>603</v>
      </c>
      <c r="J37" s="66">
        <v>0.03125</v>
      </c>
      <c r="K37" s="3" t="s">
        <v>603</v>
      </c>
      <c r="L37" s="101">
        <v>0.03125</v>
      </c>
    </row>
    <row r="38" spans="1:12">
      <c r="A38" s="81"/>
      <c r="B38" s="3"/>
      <c r="C38" s="3" t="s">
        <v>604</v>
      </c>
      <c r="D38" s="66">
        <v>0.0208333333333333</v>
      </c>
      <c r="E38" s="3" t="s">
        <v>566</v>
      </c>
      <c r="F38" s="66">
        <v>0.0416666666666667</v>
      </c>
      <c r="G38" s="3"/>
      <c r="H38" s="3"/>
      <c r="I38" s="3"/>
      <c r="J38" s="3"/>
      <c r="K38" s="3"/>
      <c r="L38" s="118"/>
    </row>
    <row r="39" spans="1:12">
      <c r="A39" s="81"/>
      <c r="B39" s="3"/>
      <c r="C39" s="3" t="s">
        <v>605</v>
      </c>
      <c r="D39" s="66">
        <v>0.0729166666666667</v>
      </c>
      <c r="E39" s="3" t="s">
        <v>606</v>
      </c>
      <c r="F39" s="66">
        <v>0.0208333333333333</v>
      </c>
      <c r="G39" s="3"/>
      <c r="H39" s="3"/>
      <c r="I39" s="3"/>
      <c r="J39" s="3"/>
      <c r="K39" s="3"/>
      <c r="L39" s="118"/>
    </row>
    <row r="40" ht="16.35" spans="1:12">
      <c r="A40" s="89"/>
      <c r="B40" s="90"/>
      <c r="C40" s="90"/>
      <c r="D40" s="90"/>
      <c r="E40" s="90" t="s">
        <v>607</v>
      </c>
      <c r="F40" s="75">
        <v>0.0520833333333333</v>
      </c>
      <c r="G40" s="90"/>
      <c r="H40" s="90"/>
      <c r="I40" s="90"/>
      <c r="J40" s="90"/>
      <c r="K40" s="90"/>
      <c r="L40" s="121"/>
    </row>
  </sheetData>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topLeftCell="A22" workbookViewId="0">
      <selection activeCell="E32" sqref="E32"/>
    </sheetView>
  </sheetViews>
  <sheetFormatPr defaultColWidth="8.75" defaultRowHeight="15.6"/>
  <cols>
    <col min="2" max="2" width="14.75" customWidth="1"/>
    <col min="3" max="3" width="11.375" customWidth="1"/>
    <col min="5" max="5" width="12.375" customWidth="1"/>
    <col min="7" max="7" width="10.25" customWidth="1"/>
    <col min="9" max="9" width="9.625" customWidth="1"/>
    <col min="11" max="11" width="9.75" customWidth="1"/>
  </cols>
  <sheetData>
    <row r="1" spans="1:12">
      <c r="A1" s="78" t="s">
        <v>256</v>
      </c>
      <c r="B1" s="88" t="s">
        <v>257</v>
      </c>
      <c r="C1" s="135" t="s">
        <v>608</v>
      </c>
      <c r="D1" s="88" t="s">
        <v>511</v>
      </c>
      <c r="E1" s="135" t="s">
        <v>609</v>
      </c>
      <c r="F1" s="135" t="s">
        <v>363</v>
      </c>
      <c r="G1" s="135" t="s">
        <v>610</v>
      </c>
      <c r="H1" s="135" t="s">
        <v>514</v>
      </c>
      <c r="I1" s="135" t="s">
        <v>611</v>
      </c>
      <c r="J1" s="135" t="s">
        <v>514</v>
      </c>
      <c r="K1" s="135" t="s">
        <v>612</v>
      </c>
      <c r="L1" s="139" t="s">
        <v>514</v>
      </c>
    </row>
    <row r="2" ht="24" customHeight="1" spans="1:12">
      <c r="A2" s="61" t="s">
        <v>72</v>
      </c>
      <c r="B2" s="62"/>
      <c r="C2" s="65" t="s">
        <v>345</v>
      </c>
      <c r="D2" s="66">
        <v>0.0208333333333333</v>
      </c>
      <c r="E2" s="65" t="s">
        <v>345</v>
      </c>
      <c r="F2" s="66">
        <v>0.0208333333333333</v>
      </c>
      <c r="G2" s="65" t="s">
        <v>345</v>
      </c>
      <c r="H2" s="66">
        <v>0.0208333333333333</v>
      </c>
      <c r="I2" s="65" t="s">
        <v>345</v>
      </c>
      <c r="J2" s="66">
        <v>0.0208333333333333</v>
      </c>
      <c r="K2" s="65" t="s">
        <v>345</v>
      </c>
      <c r="L2" s="101">
        <v>0.0208333333333333</v>
      </c>
    </row>
    <row r="3" ht="20.25" customHeight="1" spans="1:12">
      <c r="A3" s="61"/>
      <c r="B3" s="62" t="s">
        <v>518</v>
      </c>
      <c r="C3" t="s">
        <v>613</v>
      </c>
      <c r="D3" s="64">
        <v>0.0416666666666667</v>
      </c>
      <c r="E3" t="s">
        <v>614</v>
      </c>
      <c r="F3" s="64">
        <v>0.145833333333333</v>
      </c>
      <c r="G3" t="s">
        <v>615</v>
      </c>
      <c r="H3" s="64">
        <v>0.166666666666667</v>
      </c>
      <c r="I3" s="166" t="s">
        <v>616</v>
      </c>
      <c r="J3" s="64">
        <v>0.166666666666667</v>
      </c>
      <c r="K3" s="3" t="s">
        <v>448</v>
      </c>
      <c r="L3" s="101">
        <v>0.0416666666666667</v>
      </c>
    </row>
    <row r="4" ht="15.75" customHeight="1" spans="1:12">
      <c r="A4" s="61"/>
      <c r="B4" s="62" t="s">
        <v>523</v>
      </c>
      <c r="C4" t="s">
        <v>525</v>
      </c>
      <c r="D4" s="62" t="s">
        <v>56</v>
      </c>
      <c r="E4" t="s">
        <v>617</v>
      </c>
      <c r="F4" s="64">
        <v>0.125</v>
      </c>
      <c r="G4" t="s">
        <v>518</v>
      </c>
      <c r="H4" s="2">
        <v>0.104166666666667</v>
      </c>
      <c r="I4" s="166"/>
      <c r="J4" s="174"/>
      <c r="K4" s="3" t="s">
        <v>379</v>
      </c>
      <c r="L4" s="101">
        <v>0.0208333333333333</v>
      </c>
    </row>
    <row r="5" ht="17.25" customHeight="1" spans="1:12">
      <c r="A5" s="61"/>
      <c r="B5" s="62" t="s">
        <v>528</v>
      </c>
      <c r="C5" t="s">
        <v>618</v>
      </c>
      <c r="D5" s="64">
        <v>0.145833333333333</v>
      </c>
      <c r="E5" t="s">
        <v>619</v>
      </c>
      <c r="F5" s="64">
        <v>0.0625</v>
      </c>
      <c r="G5" t="s">
        <v>620</v>
      </c>
      <c r="H5" s="64">
        <v>0.0416666666666667</v>
      </c>
      <c r="I5" s="166" t="s">
        <v>518</v>
      </c>
      <c r="J5" s="105">
        <v>0.145833333333333</v>
      </c>
      <c r="K5" s="166" t="s">
        <v>621</v>
      </c>
      <c r="L5" s="98">
        <v>0.25</v>
      </c>
    </row>
    <row r="6" ht="17.25" customHeight="1" spans="1:12">
      <c r="A6" s="61"/>
      <c r="B6" s="62"/>
      <c r="C6" t="s">
        <v>622</v>
      </c>
      <c r="D6" s="64">
        <v>0.0416666666666667</v>
      </c>
      <c r="F6" s="64"/>
      <c r="G6" s="166"/>
      <c r="H6" s="166"/>
      <c r="I6" s="166"/>
      <c r="J6" s="166"/>
      <c r="K6" s="166"/>
      <c r="L6" s="98"/>
    </row>
    <row r="7" ht="16.35" spans="1:12">
      <c r="A7" s="72"/>
      <c r="B7" s="73"/>
      <c r="C7" t="s">
        <v>619</v>
      </c>
      <c r="D7" s="175">
        <v>0.0416666666666667</v>
      </c>
      <c r="E7" s="129"/>
      <c r="F7" s="73"/>
      <c r="G7" s="176"/>
      <c r="H7" s="176"/>
      <c r="I7" s="176"/>
      <c r="J7" s="176"/>
      <c r="K7" s="176"/>
      <c r="L7" s="179"/>
    </row>
    <row r="8" ht="31.2" spans="1:12">
      <c r="A8" s="78" t="s">
        <v>8</v>
      </c>
      <c r="B8" s="79"/>
      <c r="C8" s="141" t="s">
        <v>345</v>
      </c>
      <c r="D8" s="142">
        <v>0.0208333333333333</v>
      </c>
      <c r="E8" s="79" t="s">
        <v>345</v>
      </c>
      <c r="F8" s="80">
        <v>0.0208333333333333</v>
      </c>
      <c r="G8" s="79" t="s">
        <v>345</v>
      </c>
      <c r="H8" s="80">
        <v>0.0208333333333333</v>
      </c>
      <c r="I8" s="79" t="s">
        <v>345</v>
      </c>
      <c r="J8" s="80">
        <v>0.0208333333333333</v>
      </c>
      <c r="K8" s="79" t="s">
        <v>345</v>
      </c>
      <c r="L8" s="106">
        <v>0.0208333333333333</v>
      </c>
    </row>
    <row r="9" spans="1:12">
      <c r="A9" s="81"/>
      <c r="B9" s="3" t="s">
        <v>623</v>
      </c>
      <c r="C9" s="173" t="s">
        <v>624</v>
      </c>
      <c r="D9" s="164">
        <v>0.0833333333333333</v>
      </c>
      <c r="E9" s="173" t="s">
        <v>625</v>
      </c>
      <c r="F9" s="66">
        <v>0.125</v>
      </c>
      <c r="G9" s="173" t="s">
        <v>626</v>
      </c>
      <c r="H9" s="66">
        <v>0.125</v>
      </c>
      <c r="I9" s="173" t="s">
        <v>627</v>
      </c>
      <c r="J9" s="66">
        <v>0.104166666666667</v>
      </c>
      <c r="K9" s="3" t="s">
        <v>448</v>
      </c>
      <c r="L9" s="101">
        <v>0.0416666666666667</v>
      </c>
    </row>
    <row r="10" spans="1:12">
      <c r="A10" s="81"/>
      <c r="B10" s="3"/>
      <c r="C10" s="173" t="s">
        <v>628</v>
      </c>
      <c r="D10" s="164">
        <v>0.0833333333333333</v>
      </c>
      <c r="E10" s="173" t="s">
        <v>629</v>
      </c>
      <c r="F10" s="66">
        <v>0.166666666666667</v>
      </c>
      <c r="G10" s="173" t="s">
        <v>630</v>
      </c>
      <c r="H10" s="66">
        <v>0.145833333333333</v>
      </c>
      <c r="I10" s="173" t="s">
        <v>631</v>
      </c>
      <c r="J10" s="66">
        <v>0.166666666666667</v>
      </c>
      <c r="K10" s="3" t="s">
        <v>379</v>
      </c>
      <c r="L10" s="101">
        <v>0.0208333333333333</v>
      </c>
    </row>
    <row r="11" spans="1:12">
      <c r="A11" s="81"/>
      <c r="B11" s="3"/>
      <c r="C11" s="173" t="s">
        <v>632</v>
      </c>
      <c r="D11" s="164">
        <v>0.145833333333333</v>
      </c>
      <c r="F11" s="2"/>
      <c r="G11" s="3" t="s">
        <v>620</v>
      </c>
      <c r="H11" s="66">
        <v>0.0416666666666667</v>
      </c>
      <c r="I11" s="173" t="s">
        <v>633</v>
      </c>
      <c r="J11" s="66">
        <v>0.0416666666666667</v>
      </c>
      <c r="K11" s="180" t="s">
        <v>634</v>
      </c>
      <c r="L11" s="101">
        <v>0.0416666666666667</v>
      </c>
    </row>
    <row r="12" spans="1:12">
      <c r="A12" s="81"/>
      <c r="B12" s="3"/>
      <c r="C12" s="173"/>
      <c r="D12" s="164"/>
      <c r="E12" s="3"/>
      <c r="F12" s="66"/>
      <c r="G12" s="3"/>
      <c r="H12" s="3"/>
      <c r="I12" s="3"/>
      <c r="J12" s="66"/>
      <c r="K12" s="173" t="s">
        <v>635</v>
      </c>
      <c r="L12" s="101">
        <v>0.104166666666667</v>
      </c>
    </row>
    <row r="13" ht="16.35" spans="1:12">
      <c r="A13" s="89"/>
      <c r="B13" s="90"/>
      <c r="C13" s="177"/>
      <c r="D13" s="178"/>
      <c r="E13" s="129"/>
      <c r="F13" s="129"/>
      <c r="G13" s="90"/>
      <c r="H13" s="90"/>
      <c r="I13" s="90"/>
      <c r="J13" s="75"/>
      <c r="K13" s="173" t="s">
        <v>636</v>
      </c>
      <c r="L13" s="115">
        <v>0.104166666666667</v>
      </c>
    </row>
    <row r="14" ht="31.2" spans="1:12">
      <c r="A14" s="78" t="s">
        <v>414</v>
      </c>
      <c r="B14" s="88"/>
      <c r="C14" s="79" t="s">
        <v>391</v>
      </c>
      <c r="D14" s="80"/>
      <c r="E14" s="79" t="s">
        <v>391</v>
      </c>
      <c r="F14" s="80"/>
      <c r="G14" s="79" t="s">
        <v>345</v>
      </c>
      <c r="H14" s="80">
        <v>0.0208333333333333</v>
      </c>
      <c r="I14" s="79" t="s">
        <v>345</v>
      </c>
      <c r="J14" s="80">
        <v>0.0208333333333333</v>
      </c>
      <c r="K14" s="79" t="s">
        <v>345</v>
      </c>
      <c r="L14" s="106">
        <v>0.0208333333333333</v>
      </c>
    </row>
    <row r="15" spans="1:12">
      <c r="A15" s="81"/>
      <c r="B15" s="3" t="s">
        <v>65</v>
      </c>
      <c r="C15" s="3"/>
      <c r="D15" s="66"/>
      <c r="E15" s="3"/>
      <c r="F15" s="66"/>
      <c r="G15" s="173" t="s">
        <v>551</v>
      </c>
      <c r="H15" s="66">
        <v>0.0833333333333333</v>
      </c>
      <c r="I15" s="3" t="s">
        <v>551</v>
      </c>
      <c r="J15" s="66">
        <v>0.0416666666666667</v>
      </c>
      <c r="K15" s="3" t="s">
        <v>448</v>
      </c>
      <c r="L15" s="101">
        <v>0.0416666666666667</v>
      </c>
    </row>
    <row r="16" spans="1:12">
      <c r="A16" s="81"/>
      <c r="B16" s="3" t="s">
        <v>66</v>
      </c>
      <c r="C16" s="3"/>
      <c r="D16" s="66"/>
      <c r="E16" s="3"/>
      <c r="F16" s="66"/>
      <c r="G16" s="173" t="s">
        <v>554</v>
      </c>
      <c r="H16" s="66">
        <v>0.125</v>
      </c>
      <c r="I16" s="3" t="s">
        <v>637</v>
      </c>
      <c r="J16" s="66">
        <v>0.0833333333333333</v>
      </c>
      <c r="K16" s="3" t="s">
        <v>379</v>
      </c>
      <c r="L16" s="101">
        <v>0.0208333333333333</v>
      </c>
    </row>
    <row r="17" spans="1:12">
      <c r="A17" s="81"/>
      <c r="B17" s="3"/>
      <c r="C17" s="3"/>
      <c r="D17" s="66"/>
      <c r="E17" s="3"/>
      <c r="F17" s="66"/>
      <c r="G17" s="173" t="s">
        <v>549</v>
      </c>
      <c r="H17" s="66">
        <v>0.0625</v>
      </c>
      <c r="I17" s="180" t="s">
        <v>559</v>
      </c>
      <c r="J17" s="66">
        <v>0.0416666666666667</v>
      </c>
      <c r="K17" s="180" t="s">
        <v>559</v>
      </c>
      <c r="L17" s="101">
        <v>0.0416666666666667</v>
      </c>
    </row>
    <row r="18" ht="16.35" spans="1:12">
      <c r="A18" s="81"/>
      <c r="B18" s="3" t="s">
        <v>67</v>
      </c>
      <c r="C18" s="65"/>
      <c r="D18" s="66"/>
      <c r="E18" s="3"/>
      <c r="F18" s="66"/>
      <c r="G18" s="177" t="s">
        <v>620</v>
      </c>
      <c r="H18" s="66">
        <v>0.0416666666666667</v>
      </c>
      <c r="I18" s="3" t="s">
        <v>638</v>
      </c>
      <c r="J18" s="2">
        <v>0.145833333333333</v>
      </c>
      <c r="K18" s="3" t="s">
        <v>639</v>
      </c>
      <c r="L18" s="101">
        <v>0.0833333333333333</v>
      </c>
    </row>
    <row r="19" ht="63.15" spans="1:12">
      <c r="A19" s="89"/>
      <c r="B19" s="74" t="s">
        <v>564</v>
      </c>
      <c r="C19" s="74"/>
      <c r="D19" s="75"/>
      <c r="E19" s="74"/>
      <c r="F19" s="75"/>
      <c r="G19" s="90"/>
      <c r="H19" s="75"/>
      <c r="I19" t="s">
        <v>640</v>
      </c>
      <c r="J19" s="75">
        <v>0.0208333333333333</v>
      </c>
      <c r="K19" s="90" t="s">
        <v>641</v>
      </c>
      <c r="L19" s="115">
        <v>0.125</v>
      </c>
    </row>
    <row r="20" ht="31.2" spans="1:12">
      <c r="A20" s="78" t="s">
        <v>259</v>
      </c>
      <c r="B20" s="88" t="s">
        <v>556</v>
      </c>
      <c r="C20" s="79" t="s">
        <v>345</v>
      </c>
      <c r="D20" s="80">
        <v>0.0208333333333333</v>
      </c>
      <c r="E20" s="79" t="s">
        <v>345</v>
      </c>
      <c r="F20" s="80">
        <v>0.0208333333333333</v>
      </c>
      <c r="G20" s="79" t="s">
        <v>345</v>
      </c>
      <c r="H20" s="80">
        <v>0.0208333333333333</v>
      </c>
      <c r="I20" s="79" t="s">
        <v>345</v>
      </c>
      <c r="J20" s="80">
        <v>0.0208333333333333</v>
      </c>
      <c r="K20" s="79" t="s">
        <v>345</v>
      </c>
      <c r="L20" s="106">
        <v>0.0208333333333333</v>
      </c>
    </row>
    <row r="21" ht="78" spans="1:12">
      <c r="A21" s="81"/>
      <c r="B21" s="3" t="s">
        <v>40</v>
      </c>
      <c r="C21" s="65" t="s">
        <v>642</v>
      </c>
      <c r="D21" s="66">
        <v>0.208333333333333</v>
      </c>
      <c r="E21" s="65" t="s">
        <v>569</v>
      </c>
      <c r="F21" s="66">
        <v>0.104166666666667</v>
      </c>
      <c r="G21" s="65" t="s">
        <v>643</v>
      </c>
      <c r="H21" s="66">
        <v>0.1875</v>
      </c>
      <c r="I21" s="3" t="s">
        <v>571</v>
      </c>
      <c r="J21" s="66">
        <v>0.104166666666667</v>
      </c>
      <c r="K21" s="3" t="s">
        <v>448</v>
      </c>
      <c r="L21" s="101">
        <v>0.0416666666666667</v>
      </c>
    </row>
    <row r="22" ht="93.6" spans="1:12">
      <c r="A22" s="81"/>
      <c r="B22" s="3"/>
      <c r="C22" s="65" t="s">
        <v>644</v>
      </c>
      <c r="D22" s="66">
        <v>0.104166666666667</v>
      </c>
      <c r="E22" s="3" t="s">
        <v>645</v>
      </c>
      <c r="F22" s="66">
        <v>0.104166666666667</v>
      </c>
      <c r="G22" s="65" t="s">
        <v>642</v>
      </c>
      <c r="H22" s="66">
        <v>0.0833333333333333</v>
      </c>
      <c r="I22" s="3" t="s">
        <v>575</v>
      </c>
      <c r="J22" s="66">
        <v>0.208333333333333</v>
      </c>
      <c r="K22" s="3" t="s">
        <v>379</v>
      </c>
      <c r="L22" s="101">
        <v>0.0208333333333333</v>
      </c>
    </row>
    <row r="23" ht="62.4" spans="1:12">
      <c r="A23" s="81"/>
      <c r="B23" s="3"/>
      <c r="C23" s="65"/>
      <c r="D23" s="66"/>
      <c r="E23" s="3" t="s">
        <v>646</v>
      </c>
      <c r="F23" s="66">
        <v>0.0416666666666667</v>
      </c>
      <c r="G23" s="65" t="s">
        <v>620</v>
      </c>
      <c r="H23" s="66">
        <v>0.0416666666666667</v>
      </c>
      <c r="J23" s="66"/>
      <c r="K23" s="3" t="s">
        <v>576</v>
      </c>
      <c r="L23" s="101">
        <v>0.25</v>
      </c>
    </row>
    <row r="24" ht="16.35" spans="1:12">
      <c r="A24" s="81"/>
      <c r="B24" s="3"/>
      <c r="C24" s="65"/>
      <c r="D24" s="66"/>
      <c r="E24" s="3" t="s">
        <v>647</v>
      </c>
      <c r="F24" s="66">
        <v>0.0625</v>
      </c>
      <c r="G24" s="65"/>
      <c r="H24" s="66"/>
      <c r="I24" s="3"/>
      <c r="J24" s="3"/>
      <c r="K24" s="3"/>
      <c r="L24" s="101"/>
    </row>
    <row r="25" ht="31.2" spans="1:12">
      <c r="A25" s="78" t="s">
        <v>125</v>
      </c>
      <c r="B25" s="88"/>
      <c r="C25" s="88"/>
      <c r="D25" s="88" t="s">
        <v>391</v>
      </c>
      <c r="E25" s="79" t="s">
        <v>391</v>
      </c>
      <c r="F25" s="80"/>
      <c r="G25" s="79" t="s">
        <v>345</v>
      </c>
      <c r="H25" s="80">
        <v>0.0208333333333333</v>
      </c>
      <c r="I25" s="79" t="s">
        <v>345</v>
      </c>
      <c r="J25" s="80">
        <v>0.0208333333333333</v>
      </c>
      <c r="K25" s="79" t="s">
        <v>345</v>
      </c>
      <c r="L25" s="106">
        <v>0.0208333333333333</v>
      </c>
    </row>
    <row r="26" spans="1:12">
      <c r="A26" s="81"/>
      <c r="B26" s="3"/>
      <c r="C26" s="3"/>
      <c r="D26" s="3"/>
      <c r="E26" s="3"/>
      <c r="F26" s="66"/>
      <c r="G26" s="3" t="s">
        <v>648</v>
      </c>
      <c r="H26" s="66">
        <v>0.25</v>
      </c>
      <c r="I26" s="3" t="s">
        <v>649</v>
      </c>
      <c r="J26" s="66">
        <v>0.145833333333333</v>
      </c>
      <c r="K26" s="3" t="s">
        <v>448</v>
      </c>
      <c r="L26" s="101">
        <v>0.0416666666666667</v>
      </c>
    </row>
    <row r="27" spans="1:12">
      <c r="A27" s="81"/>
      <c r="B27" s="3"/>
      <c r="C27" s="3"/>
      <c r="D27" s="3"/>
      <c r="E27" s="3"/>
      <c r="F27" s="66"/>
      <c r="G27" s="3" t="s">
        <v>650</v>
      </c>
      <c r="H27" s="66">
        <v>0.0625</v>
      </c>
      <c r="I27" s="3" t="s">
        <v>651</v>
      </c>
      <c r="J27" s="66">
        <v>0.0833333333333333</v>
      </c>
      <c r="K27" s="3" t="s">
        <v>379</v>
      </c>
      <c r="L27" s="101">
        <v>0.0208333333333333</v>
      </c>
    </row>
    <row r="28" ht="16.35" spans="1:12">
      <c r="A28" s="89"/>
      <c r="B28" s="90"/>
      <c r="C28" s="90"/>
      <c r="D28" s="90"/>
      <c r="E28" s="90"/>
      <c r="F28" s="75"/>
      <c r="G28" s="3"/>
      <c r="H28" s="75"/>
      <c r="I28" s="90" t="s">
        <v>652</v>
      </c>
      <c r="J28" s="75">
        <v>0.0833333333333333</v>
      </c>
      <c r="K28" s="90" t="s">
        <v>652</v>
      </c>
      <c r="L28" s="75">
        <v>0.25</v>
      </c>
    </row>
    <row r="29" spans="1:12">
      <c r="A29" s="78" t="s">
        <v>358</v>
      </c>
      <c r="B29" s="88"/>
      <c r="C29" s="88" t="s">
        <v>345</v>
      </c>
      <c r="D29" s="80">
        <v>0.0208333333333333</v>
      </c>
      <c r="E29" s="88" t="s">
        <v>345</v>
      </c>
      <c r="F29" s="80">
        <v>0.0208333333333333</v>
      </c>
      <c r="G29" s="88" t="s">
        <v>345</v>
      </c>
      <c r="H29" s="80">
        <v>0.0208333333333333</v>
      </c>
      <c r="I29" s="88" t="s">
        <v>345</v>
      </c>
      <c r="J29" s="80">
        <v>0.0208333333333333</v>
      </c>
      <c r="K29" s="88" t="s">
        <v>345</v>
      </c>
      <c r="L29" s="106">
        <v>0.0208333333333333</v>
      </c>
    </row>
    <row r="30" spans="1:12">
      <c r="A30" s="81"/>
      <c r="B30" s="3"/>
      <c r="C30" s="3" t="s">
        <v>499</v>
      </c>
      <c r="D30" s="66">
        <v>0.0208333333333333</v>
      </c>
      <c r="E30" s="3" t="s">
        <v>499</v>
      </c>
      <c r="F30" s="66">
        <v>0.0208333333333333</v>
      </c>
      <c r="G30" s="3" t="s">
        <v>499</v>
      </c>
      <c r="H30" s="66">
        <v>0.0208333333333333</v>
      </c>
      <c r="I30" s="3" t="s">
        <v>499</v>
      </c>
      <c r="J30" s="66">
        <v>0.0208333333333333</v>
      </c>
      <c r="K30" s="3" t="s">
        <v>499</v>
      </c>
      <c r="L30" s="101">
        <v>0.0208333333333333</v>
      </c>
    </row>
    <row r="31" ht="62.4" spans="1:12">
      <c r="A31" s="81"/>
      <c r="B31" s="3"/>
      <c r="C31" s="3" t="s">
        <v>613</v>
      </c>
      <c r="D31" s="66">
        <v>0.0416666666666667</v>
      </c>
      <c r="E31" s="3" t="s">
        <v>653</v>
      </c>
      <c r="F31" s="66">
        <v>0.0416666666666667</v>
      </c>
      <c r="G31" s="65" t="s">
        <v>620</v>
      </c>
      <c r="H31" s="66">
        <v>0.0416666666666667</v>
      </c>
      <c r="I31" s="3" t="s">
        <v>654</v>
      </c>
      <c r="J31" s="66">
        <v>0.0416666666666667</v>
      </c>
      <c r="K31" s="3" t="s">
        <v>655</v>
      </c>
      <c r="L31" s="101">
        <v>0.0833333333333333</v>
      </c>
    </row>
    <row r="32" spans="1:12">
      <c r="A32" s="81"/>
      <c r="B32" s="3"/>
      <c r="C32" s="3" t="s">
        <v>656</v>
      </c>
      <c r="D32" s="66">
        <v>0.0416666666666667</v>
      </c>
      <c r="E32" s="3" t="s">
        <v>656</v>
      </c>
      <c r="F32" s="66">
        <v>0.0416666666666667</v>
      </c>
      <c r="G32" s="3" t="s">
        <v>657</v>
      </c>
      <c r="H32" s="66">
        <v>0.0416666666666667</v>
      </c>
      <c r="I32" s="3" t="s">
        <v>658</v>
      </c>
      <c r="J32" s="66">
        <v>0.0833333333333333</v>
      </c>
      <c r="K32" s="3" t="s">
        <v>379</v>
      </c>
      <c r="L32" s="101">
        <v>0.125</v>
      </c>
    </row>
    <row r="33" spans="1:12">
      <c r="A33" s="81"/>
      <c r="B33" s="3"/>
      <c r="C33" s="3" t="s">
        <v>659</v>
      </c>
      <c r="D33" s="66">
        <v>0.0416666666666667</v>
      </c>
      <c r="E33" s="3" t="s">
        <v>660</v>
      </c>
      <c r="F33" s="66">
        <v>0.0416666666666667</v>
      </c>
      <c r="G33" s="3" t="s">
        <v>656</v>
      </c>
      <c r="H33" s="66">
        <v>0.0833333333333333</v>
      </c>
      <c r="I33" s="3" t="s">
        <v>661</v>
      </c>
      <c r="J33" s="66">
        <v>0.0208333333333333</v>
      </c>
      <c r="K33" s="3"/>
      <c r="L33" s="101"/>
    </row>
    <row r="34" spans="1:12">
      <c r="A34" s="81"/>
      <c r="B34" s="3"/>
      <c r="C34" s="3" t="s">
        <v>378</v>
      </c>
      <c r="D34" s="66"/>
      <c r="E34" s="3" t="s">
        <v>378</v>
      </c>
      <c r="F34" s="66"/>
      <c r="G34" s="3" t="s">
        <v>598</v>
      </c>
      <c r="H34" s="66">
        <v>0.0416666666666667</v>
      </c>
      <c r="I34" s="3" t="s">
        <v>655</v>
      </c>
      <c r="J34" s="66">
        <v>0.0833333333333333</v>
      </c>
      <c r="K34" s="3"/>
      <c r="L34" s="118"/>
    </row>
  </sheetData>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opLeftCell="A9" workbookViewId="0">
      <selection activeCell="E15" sqref="E15:F15"/>
    </sheetView>
  </sheetViews>
  <sheetFormatPr defaultColWidth="8.75" defaultRowHeight="15.6"/>
  <cols>
    <col min="2" max="2" width="14.75" customWidth="1"/>
    <col min="3" max="3" width="19" customWidth="1"/>
    <col min="5" max="5" width="12.375" customWidth="1"/>
    <col min="7" max="7" width="10.25" customWidth="1"/>
    <col min="9" max="9" width="9.625" customWidth="1"/>
    <col min="11" max="11" width="32.25" customWidth="1"/>
  </cols>
  <sheetData>
    <row r="1" spans="1:12">
      <c r="A1" s="78" t="s">
        <v>256</v>
      </c>
      <c r="B1" s="88" t="s">
        <v>257</v>
      </c>
      <c r="C1" s="135" t="s">
        <v>662</v>
      </c>
      <c r="D1" s="88" t="s">
        <v>511</v>
      </c>
      <c r="E1" s="135" t="s">
        <v>663</v>
      </c>
      <c r="F1" s="135" t="s">
        <v>363</v>
      </c>
      <c r="G1" s="135" t="s">
        <v>664</v>
      </c>
      <c r="H1" s="135" t="s">
        <v>514</v>
      </c>
      <c r="I1" s="135" t="s">
        <v>665</v>
      </c>
      <c r="J1" s="135" t="s">
        <v>514</v>
      </c>
      <c r="K1" s="135" t="s">
        <v>666</v>
      </c>
      <c r="L1" s="139" t="s">
        <v>514</v>
      </c>
    </row>
    <row r="2" ht="24" customHeight="1" spans="1:12">
      <c r="A2" s="61" t="s">
        <v>72</v>
      </c>
      <c r="B2" s="62"/>
      <c r="C2" s="65" t="s">
        <v>667</v>
      </c>
      <c r="D2" s="66">
        <v>0.0208333333333333</v>
      </c>
      <c r="E2" s="65" t="s">
        <v>345</v>
      </c>
      <c r="F2" s="66">
        <v>0.0208333333333333</v>
      </c>
      <c r="G2" s="65" t="s">
        <v>345</v>
      </c>
      <c r="H2" s="66">
        <v>0.0208333333333333</v>
      </c>
      <c r="I2" s="65" t="s">
        <v>668</v>
      </c>
      <c r="J2" s="66"/>
      <c r="K2" s="65" t="s">
        <v>345</v>
      </c>
      <c r="L2" s="101">
        <v>0.0208333333333333</v>
      </c>
    </row>
    <row r="3" ht="20.25" customHeight="1" spans="1:12">
      <c r="A3" s="61"/>
      <c r="B3" s="62" t="s">
        <v>518</v>
      </c>
      <c r="C3" t="s">
        <v>615</v>
      </c>
      <c r="D3" s="64">
        <v>0.125</v>
      </c>
      <c r="E3" s="3" t="s">
        <v>614</v>
      </c>
      <c r="F3" s="66">
        <v>0.125</v>
      </c>
      <c r="G3" s="3" t="s">
        <v>669</v>
      </c>
      <c r="H3" s="66">
        <v>0.104166666666667</v>
      </c>
      <c r="I3" s="166"/>
      <c r="J3" s="64"/>
      <c r="K3" s="3" t="s">
        <v>670</v>
      </c>
      <c r="L3" s="101">
        <v>0.145833333333333</v>
      </c>
    </row>
    <row r="4" ht="15.75" customHeight="1" spans="1:12">
      <c r="A4" s="61"/>
      <c r="B4" s="62" t="s">
        <v>523</v>
      </c>
      <c r="C4" t="s">
        <v>671</v>
      </c>
      <c r="D4" s="64">
        <v>0.0208333333333333</v>
      </c>
      <c r="E4" s="3" t="s">
        <v>672</v>
      </c>
      <c r="F4" s="66">
        <v>0.0833333333333333</v>
      </c>
      <c r="G4" s="3" t="s">
        <v>673</v>
      </c>
      <c r="H4" s="66">
        <v>0.0833333333333333</v>
      </c>
      <c r="I4" s="166"/>
      <c r="J4" s="174"/>
      <c r="K4" s="3" t="s">
        <v>379</v>
      </c>
      <c r="L4" s="101">
        <v>0.0208333333333333</v>
      </c>
    </row>
    <row r="5" ht="17.25" customHeight="1" spans="1:12">
      <c r="A5" s="61"/>
      <c r="B5" s="62" t="s">
        <v>528</v>
      </c>
      <c r="C5" t="s">
        <v>674</v>
      </c>
      <c r="D5" s="64">
        <v>0.104166666666667</v>
      </c>
      <c r="E5" s="3" t="s">
        <v>675</v>
      </c>
      <c r="F5" s="66">
        <v>0.0833333333333333</v>
      </c>
      <c r="G5" s="3" t="s">
        <v>676</v>
      </c>
      <c r="H5" s="66">
        <v>0.0416666666666667</v>
      </c>
      <c r="I5" s="166"/>
      <c r="J5" s="105"/>
      <c r="K5" s="166" t="s">
        <v>677</v>
      </c>
      <c r="L5" s="98">
        <v>0.125</v>
      </c>
    </row>
    <row r="6" ht="17.25" customHeight="1" spans="1:12">
      <c r="A6" s="68"/>
      <c r="B6" s="69"/>
      <c r="C6" t="s">
        <v>678</v>
      </c>
      <c r="D6" s="64">
        <v>0.0416666666666667</v>
      </c>
      <c r="E6" s="3"/>
      <c r="F6" s="66"/>
      <c r="G6" s="3" t="s">
        <v>507</v>
      </c>
      <c r="H6" s="66">
        <v>0.0416666666666667</v>
      </c>
      <c r="I6" s="166"/>
      <c r="J6" s="105"/>
      <c r="K6" s="166"/>
      <c r="L6" s="98"/>
    </row>
    <row r="7" ht="31.95" spans="1:12">
      <c r="A7" s="72"/>
      <c r="B7" s="73"/>
      <c r="C7" s="65" t="s">
        <v>667</v>
      </c>
      <c r="D7" s="66">
        <v>0.0208333333333333</v>
      </c>
      <c r="E7" s="65" t="s">
        <v>345</v>
      </c>
      <c r="F7" s="66">
        <v>0.0208333333333333</v>
      </c>
      <c r="G7" s="65"/>
      <c r="H7" s="66"/>
      <c r="I7" s="65" t="s">
        <v>668</v>
      </c>
      <c r="J7" s="66"/>
      <c r="K7" s="65" t="s">
        <v>345</v>
      </c>
      <c r="L7" s="101">
        <v>0.0208333333333333</v>
      </c>
    </row>
    <row r="8" ht="31.95" spans="1:12">
      <c r="A8" s="78" t="s">
        <v>8</v>
      </c>
      <c r="B8" s="79"/>
      <c r="C8" s="141" t="s">
        <v>345</v>
      </c>
      <c r="D8" s="142">
        <v>0.0208333333333333</v>
      </c>
      <c r="E8" s="79" t="s">
        <v>345</v>
      </c>
      <c r="F8" s="80">
        <v>0.0208333333333333</v>
      </c>
      <c r="G8" s="79" t="s">
        <v>345</v>
      </c>
      <c r="H8" s="80">
        <v>0.0208333333333333</v>
      </c>
      <c r="I8" s="79" t="s">
        <v>668</v>
      </c>
      <c r="J8" s="80"/>
      <c r="K8" s="79" t="s">
        <v>345</v>
      </c>
      <c r="L8" s="106">
        <v>0.0208333333333333</v>
      </c>
    </row>
    <row r="9" spans="1:12">
      <c r="A9" s="81"/>
      <c r="B9" s="3" t="s">
        <v>623</v>
      </c>
      <c r="C9" s="173" t="s">
        <v>679</v>
      </c>
      <c r="D9" s="164">
        <v>0.0416666666666667</v>
      </c>
      <c r="E9" s="173" t="s">
        <v>680</v>
      </c>
      <c r="F9" s="66">
        <v>0.0833333333333333</v>
      </c>
      <c r="G9" s="173" t="s">
        <v>681</v>
      </c>
      <c r="H9" s="66">
        <v>0.25</v>
      </c>
      <c r="I9" s="173"/>
      <c r="J9" s="66"/>
      <c r="K9" s="79" t="s">
        <v>345</v>
      </c>
      <c r="L9" s="106">
        <v>0.0208333333333333</v>
      </c>
    </row>
    <row r="10" spans="1:12">
      <c r="A10" s="81"/>
      <c r="B10" s="3"/>
      <c r="C10" s="173" t="s">
        <v>682</v>
      </c>
      <c r="D10" s="164">
        <v>0.0416666666666667</v>
      </c>
      <c r="E10" s="173" t="s">
        <v>683</v>
      </c>
      <c r="F10" s="66">
        <v>0.0833333333333333</v>
      </c>
      <c r="G10" s="173" t="s">
        <v>684</v>
      </c>
      <c r="H10" s="66">
        <v>0.0416666666666667</v>
      </c>
      <c r="I10" s="173"/>
      <c r="J10" s="66"/>
      <c r="K10" s="173" t="s">
        <v>685</v>
      </c>
      <c r="L10" s="101">
        <v>0.0416666666666667</v>
      </c>
    </row>
    <row r="11" spans="1:12">
      <c r="A11" s="81"/>
      <c r="B11" s="3"/>
      <c r="C11" s="173" t="s">
        <v>686</v>
      </c>
      <c r="D11" s="164">
        <v>0.125</v>
      </c>
      <c r="E11" s="173" t="s">
        <v>687</v>
      </c>
      <c r="F11" s="2">
        <v>0.0833333333333333</v>
      </c>
      <c r="G11" s="3"/>
      <c r="H11" s="66"/>
      <c r="I11" s="173"/>
      <c r="J11" s="66"/>
      <c r="K11" s="173" t="s">
        <v>684</v>
      </c>
      <c r="L11" s="101">
        <v>0.0833333333333333</v>
      </c>
    </row>
    <row r="12" ht="16.35" spans="1:12">
      <c r="A12" s="81"/>
      <c r="B12" s="3"/>
      <c r="C12" s="173" t="s">
        <v>688</v>
      </c>
      <c r="D12" s="164">
        <v>0.0416666666666667</v>
      </c>
      <c r="E12" s="3" t="s">
        <v>507</v>
      </c>
      <c r="F12" s="66"/>
      <c r="G12" s="3"/>
      <c r="H12" s="3"/>
      <c r="I12" s="3"/>
      <c r="J12" s="66"/>
      <c r="K12" s="173" t="s">
        <v>689</v>
      </c>
      <c r="L12" s="101">
        <v>0.0833333333333333</v>
      </c>
    </row>
    <row r="13" ht="31.95" spans="1:12">
      <c r="A13" s="89"/>
      <c r="B13" s="90"/>
      <c r="C13" s="141" t="s">
        <v>345</v>
      </c>
      <c r="D13" s="142">
        <v>0.0208333333333333</v>
      </c>
      <c r="E13" s="79" t="s">
        <v>345</v>
      </c>
      <c r="F13" s="80">
        <v>0.0208333333333333</v>
      </c>
      <c r="G13" s="79" t="s">
        <v>345</v>
      </c>
      <c r="H13" s="80">
        <v>0.0208333333333333</v>
      </c>
      <c r="I13" s="90"/>
      <c r="J13" s="75"/>
      <c r="K13" s="173" t="s">
        <v>690</v>
      </c>
      <c r="L13" s="115">
        <v>0.0833333333333333</v>
      </c>
    </row>
    <row r="14" ht="31.2" spans="1:12">
      <c r="A14" s="78" t="s">
        <v>259</v>
      </c>
      <c r="B14" s="88" t="s">
        <v>556</v>
      </c>
      <c r="C14" s="79" t="s">
        <v>345</v>
      </c>
      <c r="D14" s="80">
        <v>0.0208333333333333</v>
      </c>
      <c r="E14" s="79" t="s">
        <v>345</v>
      </c>
      <c r="F14" s="80">
        <v>0.0208333333333333</v>
      </c>
      <c r="G14" s="79" t="s">
        <v>345</v>
      </c>
      <c r="H14" s="80">
        <v>0.0208333333333333</v>
      </c>
      <c r="I14" s="79" t="s">
        <v>668</v>
      </c>
      <c r="J14" s="80"/>
      <c r="K14" s="79" t="s">
        <v>345</v>
      </c>
      <c r="L14" s="106">
        <v>0.0208333333333333</v>
      </c>
    </row>
    <row r="15" ht="78.75" spans="1:12">
      <c r="A15" s="81"/>
      <c r="B15" s="3" t="s">
        <v>40</v>
      </c>
      <c r="C15" s="65" t="s">
        <v>691</v>
      </c>
      <c r="D15" s="66">
        <v>0.125</v>
      </c>
      <c r="E15" s="65" t="s">
        <v>692</v>
      </c>
      <c r="F15" s="66">
        <v>0.104166666666667</v>
      </c>
      <c r="G15" s="65" t="s">
        <v>693</v>
      </c>
      <c r="H15" s="66">
        <v>0.125</v>
      </c>
      <c r="I15" s="3"/>
      <c r="J15" s="66"/>
      <c r="K15" s="3" t="s">
        <v>694</v>
      </c>
      <c r="L15" s="101">
        <v>0.270833333333333</v>
      </c>
    </row>
    <row r="16" ht="47.55" spans="1:12">
      <c r="A16" s="81"/>
      <c r="B16" s="3"/>
      <c r="C16" s="65" t="s">
        <v>695</v>
      </c>
      <c r="D16" s="66">
        <v>0.104166666666667</v>
      </c>
      <c r="E16" s="79" t="s">
        <v>345</v>
      </c>
      <c r="F16" s="80">
        <v>0.0208333333333333</v>
      </c>
      <c r="G16" s="65" t="s">
        <v>696</v>
      </c>
      <c r="H16" s="66">
        <v>0.166666666666667</v>
      </c>
      <c r="I16" s="3"/>
      <c r="J16" s="66"/>
      <c r="K16" s="3" t="s">
        <v>379</v>
      </c>
      <c r="L16" s="101">
        <v>0.0208333333333333</v>
      </c>
    </row>
    <row r="17" ht="31.95" spans="1:12">
      <c r="A17" s="81"/>
      <c r="B17" s="3"/>
      <c r="C17" s="65" t="s">
        <v>412</v>
      </c>
      <c r="D17" s="66"/>
      <c r="E17" s="3" t="s">
        <v>697</v>
      </c>
      <c r="F17" s="66">
        <v>0.145833333333333</v>
      </c>
      <c r="G17" s="79" t="s">
        <v>345</v>
      </c>
      <c r="H17" s="80">
        <v>0.0208333333333333</v>
      </c>
      <c r="J17" s="66"/>
      <c r="K17" s="79" t="s">
        <v>345</v>
      </c>
      <c r="L17" s="101">
        <v>0.0208333333333333</v>
      </c>
    </row>
    <row r="18" spans="1:12">
      <c r="A18" s="78" t="s">
        <v>358</v>
      </c>
      <c r="B18" s="88"/>
      <c r="C18" s="88" t="s">
        <v>345</v>
      </c>
      <c r="D18" s="80">
        <v>0.0208333333333333</v>
      </c>
      <c r="E18" s="88" t="s">
        <v>345</v>
      </c>
      <c r="F18" s="80">
        <v>0.0208333333333333</v>
      </c>
      <c r="G18" s="88" t="s">
        <v>345</v>
      </c>
      <c r="H18" s="80">
        <v>0.0208333333333333</v>
      </c>
      <c r="I18" s="88" t="s">
        <v>668</v>
      </c>
      <c r="J18" s="80"/>
      <c r="K18" s="88" t="s">
        <v>345</v>
      </c>
      <c r="L18" s="106">
        <v>0.0208333333333333</v>
      </c>
    </row>
    <row r="19" spans="1:12">
      <c r="A19" s="81"/>
      <c r="B19" s="3"/>
      <c r="C19" s="3" t="s">
        <v>499</v>
      </c>
      <c r="D19" s="66">
        <v>0.0208333333333333</v>
      </c>
      <c r="E19" s="3" t="s">
        <v>499</v>
      </c>
      <c r="F19" s="66">
        <v>0.0208333333333333</v>
      </c>
      <c r="G19" s="3" t="s">
        <v>499</v>
      </c>
      <c r="H19" s="66">
        <v>0.0208333333333333</v>
      </c>
      <c r="I19" s="3"/>
      <c r="J19" s="66"/>
      <c r="K19" s="3" t="s">
        <v>499</v>
      </c>
      <c r="L19" s="101">
        <v>0.0208333333333333</v>
      </c>
    </row>
    <row r="20" spans="1:12">
      <c r="A20" s="81"/>
      <c r="B20" s="3"/>
      <c r="C20" s="3" t="s">
        <v>698</v>
      </c>
      <c r="D20" s="66">
        <v>0.0833333333333333</v>
      </c>
      <c r="E20" s="3" t="s">
        <v>698</v>
      </c>
      <c r="F20" s="66">
        <v>0.0416666666666667</v>
      </c>
      <c r="G20" s="3" t="s">
        <v>698</v>
      </c>
      <c r="H20" s="66">
        <v>0.0416666666666667</v>
      </c>
      <c r="I20" s="3"/>
      <c r="J20" s="66"/>
      <c r="K20" s="3" t="s">
        <v>699</v>
      </c>
      <c r="L20" s="66">
        <v>0.0416666666666667</v>
      </c>
    </row>
    <row r="21" spans="1:12">
      <c r="A21" s="81"/>
      <c r="B21" s="3"/>
      <c r="C21" s="3"/>
      <c r="D21" s="66"/>
      <c r="E21" s="3" t="s">
        <v>656</v>
      </c>
      <c r="F21" s="66">
        <v>0.0416666666666667</v>
      </c>
      <c r="G21" s="3" t="s">
        <v>656</v>
      </c>
      <c r="H21" s="66">
        <v>0.0416666666666667</v>
      </c>
      <c r="I21" s="3"/>
      <c r="J21" s="66"/>
      <c r="K21" s="3" t="s">
        <v>379</v>
      </c>
      <c r="L21" s="101">
        <v>0.166666666666667</v>
      </c>
    </row>
    <row r="22" spans="1:12">
      <c r="A22" s="81"/>
      <c r="B22" s="3"/>
      <c r="C22" s="3" t="s">
        <v>700</v>
      </c>
      <c r="D22" s="66">
        <v>0.125</v>
      </c>
      <c r="E22" s="3" t="s">
        <v>700</v>
      </c>
      <c r="F22" s="66">
        <v>0.125</v>
      </c>
      <c r="G22" s="3" t="s">
        <v>700</v>
      </c>
      <c r="H22" s="66">
        <v>0.125</v>
      </c>
      <c r="I22" s="3"/>
      <c r="J22" s="66"/>
      <c r="K22" s="3"/>
      <c r="L22" s="101"/>
    </row>
    <row r="23" spans="1:12">
      <c r="A23" s="81"/>
      <c r="B23" s="3"/>
      <c r="C23" s="3" t="s">
        <v>699</v>
      </c>
      <c r="D23" s="66">
        <v>0.0416666666666667</v>
      </c>
      <c r="E23" s="3" t="s">
        <v>699</v>
      </c>
      <c r="F23" s="66">
        <v>0.0416666666666667</v>
      </c>
      <c r="G23" s="3" t="s">
        <v>699</v>
      </c>
      <c r="H23" s="66">
        <v>0.0416666666666667</v>
      </c>
      <c r="I23" s="3"/>
      <c r="J23" s="66"/>
      <c r="K23" s="3"/>
      <c r="L23" s="118"/>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data</vt:lpstr>
      <vt:lpstr>Sheet1</vt:lpstr>
      <vt:lpstr>Nemgiri</vt:lpstr>
      <vt:lpstr>Aug 21- Aug 25 </vt:lpstr>
      <vt:lpstr>Aug28 -sept1 </vt:lpstr>
      <vt:lpstr>Sept4-Sept8</vt:lpstr>
      <vt:lpstr>Sept11-Sept15</vt:lpstr>
      <vt:lpstr>Sept18-Sept22</vt:lpstr>
      <vt:lpstr>Sept25-Sept29</vt:lpstr>
      <vt:lpstr>Sheet2</vt:lpstr>
      <vt:lpstr>2nd OCT-6th OCT</vt:lpstr>
      <vt:lpstr>9thOCT-13thOCT (2)</vt:lpstr>
      <vt:lpstr>Sheet5</vt:lpstr>
      <vt:lpstr>16th OCT -20th OCT</vt:lpstr>
      <vt:lpstr>23rd OCT -27th OCT (2)</vt:lpstr>
      <vt:lpstr>30 OCT -03 Nov 2023</vt:lpstr>
      <vt:lpstr>04 Dec -08 Dec 2023</vt:lpstr>
      <vt:lpstr>11 Dec -15 Dec 2023 (2)</vt:lpstr>
      <vt:lpstr>18 Dec -22 Dec 2023 </vt:lpstr>
      <vt:lpstr>25 Dec - 29 Dec 2023 </vt:lpstr>
      <vt:lpstr>1Jan- 5 Jan 2024 </vt:lpstr>
      <vt:lpstr>Estimation</vt:lpstr>
      <vt:lpstr>Sheet6</vt:lpstr>
      <vt:lpstr>oct FP</vt:lpstr>
      <vt:lpstr>Sheet4</vt:lpstr>
      <vt:lpstr>Ticketing System FP</vt:lpstr>
      <vt:lpstr>Billing system FP</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Preeti</cp:lastModifiedBy>
  <dcterms:created xsi:type="dcterms:W3CDTF">2023-08-17T10:38:00Z</dcterms:created>
  <dcterms:modified xsi:type="dcterms:W3CDTF">2023-12-31T19:00:32Z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9CF92DE44CA842AAA3EB3BB80DFBBB34_13</vt:lpwstr>
  </property>
  <property fmtid="{D5CDD505-2E9C-101B-9397-08002B2CF9AE}" pid="3" name="KSOProductBuildVer">
    <vt:lpwstr>1033-12.2.0.13359</vt:lpwstr>
  </property>
</Properties>
</file>