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 activeTab="1"/>
  </bookViews>
  <sheets>
    <sheet name="Summary" sheetId="1" r:id="rId1"/>
    <sheet name="Details" sheetId="2" r:id="rId2"/>
  </sheets>
  <calcPr calcId="144525"/>
</workbook>
</file>

<file path=xl/comments1.xml><?xml version="1.0" encoding="utf-8"?>
<comments xmlns="http://schemas.openxmlformats.org/spreadsheetml/2006/main">
  <authors>
    <author>Preeti</author>
  </authors>
  <commentList>
    <comment ref="A5" authorId="0">
      <text>
        <r>
          <rPr>
            <b/>
            <sz val="9"/>
            <rFont val="Times New Roman"/>
            <charset val="134"/>
          </rPr>
          <t>Preeti:</t>
        </r>
        <r>
          <rPr>
            <sz val="9"/>
            <rFont val="Times New Roman"/>
            <charset val="134"/>
          </rPr>
          <t xml:space="preserve">
High - 18 Banch</t>
        </r>
      </text>
    </comment>
    <comment ref="A6" authorId="0">
      <text>
        <r>
          <rPr>
            <b/>
            <sz val="9"/>
            <rFont val="Times New Roman"/>
            <charset val="134"/>
          </rPr>
          <t>Preeti:</t>
        </r>
        <r>
          <rPr>
            <sz val="9"/>
            <rFont val="Times New Roman"/>
            <charset val="134"/>
          </rPr>
          <t xml:space="preserve">
18 branch details</t>
        </r>
      </text>
    </comment>
  </commentList>
</comments>
</file>

<file path=xl/sharedStrings.xml><?xml version="1.0" encoding="utf-8"?>
<sst xmlns="http://schemas.openxmlformats.org/spreadsheetml/2006/main" count="94" uniqueCount="44">
  <si>
    <t xml:space="preserve">Ticket No &amp; Description: </t>
  </si>
  <si>
    <t>TT2782</t>
  </si>
  <si>
    <t>TT12694</t>
  </si>
  <si>
    <t>FP Category</t>
  </si>
  <si>
    <t>#FP</t>
  </si>
  <si>
    <t>Weightage</t>
  </si>
  <si>
    <t>Total # FP</t>
  </si>
  <si>
    <t>Simple</t>
  </si>
  <si>
    <t>Medium</t>
  </si>
  <si>
    <t>High</t>
  </si>
  <si>
    <t>Total Points</t>
  </si>
  <si>
    <t>Hrs</t>
  </si>
  <si>
    <t>Total Efforts</t>
  </si>
  <si>
    <t>Retesting Efforts (20% ofTotal Effort)</t>
  </si>
  <si>
    <t>Manual Testing Effort</t>
  </si>
  <si>
    <t>Automation Testing Effort</t>
  </si>
  <si>
    <t xml:space="preserve"> </t>
  </si>
  <si>
    <t>AOP</t>
  </si>
  <si>
    <t>Ticket No &amp; Description:</t>
  </si>
  <si>
    <t>Function Point</t>
  </si>
  <si>
    <t>Category</t>
  </si>
  <si>
    <r>
      <rPr>
        <b/>
        <sz val="11"/>
        <color theme="1"/>
        <rFont val="Calibri"/>
        <charset val="134"/>
        <scheme val="minor"/>
      </rPr>
      <t xml:space="preserve">Function Point </t>
    </r>
    <r>
      <rPr>
        <sz val="11"/>
        <color theme="1"/>
        <rFont val="Calibri"/>
        <charset val="134"/>
        <scheme val="minor"/>
      </rPr>
      <t>Time Regularization</t>
    </r>
  </si>
  <si>
    <t>Add Doc</t>
  </si>
  <si>
    <t>Time Regularization for Task Owner</t>
  </si>
  <si>
    <t>Design check</t>
  </si>
  <si>
    <t>Time Regularization for Basket Owner</t>
  </si>
  <si>
    <t>Profit &amp; Loss - Revised &amp; Plan -Submit</t>
  </si>
  <si>
    <t>Time Regularization for Ticket Owner</t>
  </si>
  <si>
    <t>Profit &amp; Loss - Revised &amp; Plan -Save</t>
  </si>
  <si>
    <t>Time Regularization for Project Owner</t>
  </si>
  <si>
    <t>Manager - Approval</t>
  </si>
  <si>
    <t>PO- Approval</t>
  </si>
  <si>
    <t>Manager - Reject</t>
  </si>
  <si>
    <t>PO - Reject</t>
  </si>
  <si>
    <t>Profit &amp; Loss - Revised &amp; Plan -submit</t>
  </si>
  <si>
    <t>Notification - All the Notification</t>
  </si>
  <si>
    <t>Notification - Approved by me</t>
  </si>
  <si>
    <t>Task Regularization for Task Owner</t>
  </si>
  <si>
    <t>Task Regularization for Basket Owner</t>
  </si>
  <si>
    <t>Task Regularization for Ticket Owner</t>
  </si>
  <si>
    <t>Task Regularization for Project Owner</t>
  </si>
  <si>
    <t># Simple FP</t>
  </si>
  <si>
    <t># Medium FP</t>
  </si>
  <si>
    <t># High FP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</si>
</sst>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0.00_);[Red]\(0.00\)"/>
    <numFmt numFmtId="179" formatCode="_ &quot;₹&quot;\ * #,##0.00_ ;_ &quot;₹&quot;\ * \-#,##0.00_ ;_ &quot;₹&quot;\ * &quot;-&quot;??_ ;_ @_ "/>
    <numFmt numFmtId="180" formatCode="_ &quot;₹&quot;\ * #,##0_ ;_ &quot;₹&quot;\ * \-#,##0_ ;_ &quot;₹&quot;\ * &quot;-&quot;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9"/>
      <name val="Times New Roman"/>
      <charset val="134"/>
    </font>
    <font>
      <b/>
      <sz val="9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19" applyNumberFormat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0" fillId="27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8" borderId="17" applyNumberFormat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5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1" fillId="4" borderId="7" xfId="0" applyFont="1" applyFill="1" applyBorder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4" borderId="9" xfId="0" applyFont="1" applyFill="1" applyBorder="1">
      <alignment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11" xfId="0" applyFont="1" applyFill="1" applyBorder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4" borderId="13" xfId="0" applyFont="1" applyFill="1" applyBorder="1">
      <alignment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6" xfId="0" applyFont="1" applyFill="1" applyBorder="1">
      <alignment vertical="center"/>
    </xf>
    <xf numFmtId="0" fontId="1" fillId="4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178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5F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A1:I11"/>
    </sheetView>
  </sheetViews>
  <sheetFormatPr defaultColWidth="8.87962962962963" defaultRowHeight="14.4"/>
  <cols>
    <col min="1" max="1" width="24" customWidth="1"/>
    <col min="2" max="2" width="11.1296296296296" customWidth="1"/>
    <col min="3" max="3" width="13.6296296296296" style="16" customWidth="1"/>
    <col min="4" max="4" width="8.87962962962963" style="16"/>
    <col min="6" max="6" width="18.6296296296296" customWidth="1"/>
  </cols>
  <sheetData>
    <row r="1" spans="1:9">
      <c r="A1" s="17" t="s">
        <v>0</v>
      </c>
      <c r="B1" s="18" t="s">
        <v>1</v>
      </c>
      <c r="C1" s="19"/>
      <c r="D1" s="20"/>
      <c r="F1" s="17" t="s">
        <v>0</v>
      </c>
      <c r="G1" s="18" t="s">
        <v>2</v>
      </c>
      <c r="H1" s="19"/>
      <c r="I1" s="20"/>
    </row>
    <row r="2" spans="1:9">
      <c r="A2" s="21" t="s">
        <v>3</v>
      </c>
      <c r="B2" s="21" t="s">
        <v>4</v>
      </c>
      <c r="C2" s="22" t="s">
        <v>5</v>
      </c>
      <c r="D2" s="22" t="s">
        <v>6</v>
      </c>
      <c r="F2" s="21" t="s">
        <v>3</v>
      </c>
      <c r="G2" s="21" t="s">
        <v>4</v>
      </c>
      <c r="H2" s="22" t="s">
        <v>5</v>
      </c>
      <c r="I2" s="22" t="s">
        <v>6</v>
      </c>
    </row>
    <row r="3" spans="1:9">
      <c r="A3" s="6" t="s">
        <v>7</v>
      </c>
      <c r="B3" s="23">
        <f>Details!B19</f>
        <v>1</v>
      </c>
      <c r="C3" s="23">
        <v>1</v>
      </c>
      <c r="D3" s="23">
        <f>B3*C3</f>
        <v>1</v>
      </c>
      <c r="F3" s="6" t="s">
        <v>7</v>
      </c>
      <c r="G3" s="23">
        <v>2</v>
      </c>
      <c r="H3" s="23">
        <v>1</v>
      </c>
      <c r="I3" s="23">
        <f>G3*H3</f>
        <v>2</v>
      </c>
    </row>
    <row r="4" spans="1:9">
      <c r="A4" s="6" t="s">
        <v>8</v>
      </c>
      <c r="B4" s="23">
        <f>Details!B20</f>
        <v>1</v>
      </c>
      <c r="C4" s="23">
        <v>2</v>
      </c>
      <c r="D4" s="23">
        <f>B4*C4</f>
        <v>2</v>
      </c>
      <c r="F4" s="6" t="s">
        <v>8</v>
      </c>
      <c r="G4" s="23">
        <v>10</v>
      </c>
      <c r="H4" s="23">
        <v>2</v>
      </c>
      <c r="I4" s="23">
        <f>G4*H4</f>
        <v>20</v>
      </c>
    </row>
    <row r="5" spans="1:9">
      <c r="A5" s="6" t="s">
        <v>9</v>
      </c>
      <c r="B5" s="23">
        <f>Details!B21</f>
        <v>6</v>
      </c>
      <c r="C5" s="23">
        <v>3</v>
      </c>
      <c r="D5" s="23">
        <f>B5*C5</f>
        <v>18</v>
      </c>
      <c r="F5" s="6" t="s">
        <v>9</v>
      </c>
      <c r="G5" s="23">
        <v>4</v>
      </c>
      <c r="H5" s="23">
        <v>3</v>
      </c>
      <c r="I5" s="23">
        <f>G5*H5</f>
        <v>12</v>
      </c>
    </row>
    <row r="6" spans="1:9">
      <c r="A6" s="6"/>
      <c r="B6" s="23"/>
      <c r="C6" s="23" t="s">
        <v>10</v>
      </c>
      <c r="D6" s="23">
        <f>SUM(D3:D5)</f>
        <v>21</v>
      </c>
      <c r="F6" s="6"/>
      <c r="G6" s="23"/>
      <c r="H6" s="23" t="s">
        <v>10</v>
      </c>
      <c r="I6" s="23">
        <f>SUM(I3:I5)</f>
        <v>34</v>
      </c>
    </row>
    <row r="7" spans="1:9">
      <c r="A7" s="6"/>
      <c r="B7" s="23"/>
      <c r="C7" s="23" t="s">
        <v>11</v>
      </c>
      <c r="D7" s="23">
        <v>2</v>
      </c>
      <c r="F7" s="6"/>
      <c r="G7" s="23"/>
      <c r="H7" s="23" t="s">
        <v>11</v>
      </c>
      <c r="I7" s="23">
        <v>2</v>
      </c>
    </row>
    <row r="8" spans="1:9">
      <c r="A8" s="21" t="s">
        <v>12</v>
      </c>
      <c r="B8" s="23"/>
      <c r="C8" s="23"/>
      <c r="D8" s="23">
        <f>D6*D7</f>
        <v>42</v>
      </c>
      <c r="F8" s="21" t="s">
        <v>12</v>
      </c>
      <c r="G8" s="23"/>
      <c r="H8" s="23"/>
      <c r="I8" s="23">
        <f>I6*I7</f>
        <v>68</v>
      </c>
    </row>
    <row r="9" ht="28.8" spans="1:9">
      <c r="A9" s="24" t="s">
        <v>13</v>
      </c>
      <c r="B9" s="25"/>
      <c r="C9" s="25">
        <v>20</v>
      </c>
      <c r="D9" s="25">
        <f t="shared" ref="D9:D11" si="0">$D$8*C9/100</f>
        <v>8.4</v>
      </c>
      <c r="F9" s="24" t="s">
        <v>13</v>
      </c>
      <c r="G9" s="25"/>
      <c r="H9" s="25">
        <v>20</v>
      </c>
      <c r="I9" s="25">
        <f>$I$8*H9/100</f>
        <v>13.6</v>
      </c>
    </row>
    <row r="10" spans="1:9">
      <c r="A10" s="6" t="s">
        <v>14</v>
      </c>
      <c r="B10" s="26"/>
      <c r="C10" s="27">
        <f>(100-C9)*40/100</f>
        <v>32</v>
      </c>
      <c r="D10" s="25">
        <f t="shared" si="0"/>
        <v>13.44</v>
      </c>
      <c r="F10" s="6" t="s">
        <v>14</v>
      </c>
      <c r="G10" s="26"/>
      <c r="H10" s="27">
        <f>(100-H9)*40/100</f>
        <v>32</v>
      </c>
      <c r="I10" s="29">
        <f>$I$8*H10/100</f>
        <v>21.76</v>
      </c>
    </row>
    <row r="11" spans="1:9">
      <c r="A11" s="6" t="s">
        <v>15</v>
      </c>
      <c r="B11" s="26"/>
      <c r="C11" s="28">
        <f>(100-C9)*60/100</f>
        <v>48</v>
      </c>
      <c r="D11" s="25">
        <f t="shared" si="0"/>
        <v>20.16</v>
      </c>
      <c r="F11" s="6" t="s">
        <v>15</v>
      </c>
      <c r="G11" s="26"/>
      <c r="H11" s="28">
        <f>(100-H9)*60/100</f>
        <v>48</v>
      </c>
      <c r="I11" s="25">
        <f>$I$8*H11/100</f>
        <v>32.64</v>
      </c>
    </row>
    <row r="17" spans="3:3">
      <c r="C17" s="16">
        <f>8.4+22.75</f>
        <v>31.15</v>
      </c>
    </row>
    <row r="18" spans="1:1">
      <c r="A18" t="s">
        <v>16</v>
      </c>
    </row>
  </sheetData>
  <mergeCells count="2">
    <mergeCell ref="B1:D1"/>
    <mergeCell ref="G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85" zoomScaleNormal="85" workbookViewId="0">
      <selection activeCell="B4" sqref="B4"/>
    </sheetView>
  </sheetViews>
  <sheetFormatPr defaultColWidth="8.87962962962963" defaultRowHeight="14.4" outlineLevelCol="5"/>
  <cols>
    <col min="1" max="1" width="26.1296296296296" customWidth="1"/>
    <col min="2" max="2" width="18.25" customWidth="1"/>
    <col min="5" max="5" width="32.25" customWidth="1"/>
    <col min="6" max="6" width="19.8796296296296" customWidth="1"/>
  </cols>
  <sheetData>
    <row r="1" ht="41.1" customHeight="1" spans="1:6">
      <c r="A1" s="1" t="s">
        <v>0</v>
      </c>
      <c r="B1" s="2" t="s">
        <v>1</v>
      </c>
      <c r="C1" s="3" t="s">
        <v>17</v>
      </c>
      <c r="D1" s="4"/>
      <c r="E1" s="1" t="s">
        <v>18</v>
      </c>
      <c r="F1" s="2" t="s">
        <v>2</v>
      </c>
    </row>
    <row r="2" spans="1:6">
      <c r="A2" s="5" t="s">
        <v>19</v>
      </c>
      <c r="B2" s="5" t="s">
        <v>20</v>
      </c>
      <c r="E2" s="5" t="s">
        <v>21</v>
      </c>
      <c r="F2" s="5" t="s">
        <v>20</v>
      </c>
    </row>
    <row r="3" spans="1:6">
      <c r="A3" s="6" t="s">
        <v>22</v>
      </c>
      <c r="B3" s="7" t="s">
        <v>9</v>
      </c>
      <c r="E3" s="6" t="s">
        <v>23</v>
      </c>
      <c r="F3" s="7" t="s">
        <v>8</v>
      </c>
    </row>
    <row r="4" spans="1:6">
      <c r="A4" s="6" t="s">
        <v>24</v>
      </c>
      <c r="B4" s="7" t="s">
        <v>9</v>
      </c>
      <c r="E4" s="6" t="s">
        <v>25</v>
      </c>
      <c r="F4" s="7" t="s">
        <v>8</v>
      </c>
    </row>
    <row r="5" spans="1:6">
      <c r="A5" s="6" t="s">
        <v>26</v>
      </c>
      <c r="B5" s="7" t="s">
        <v>9</v>
      </c>
      <c r="E5" s="6" t="s">
        <v>27</v>
      </c>
      <c r="F5" s="7" t="s">
        <v>8</v>
      </c>
    </row>
    <row r="6" spans="1:6">
      <c r="A6" s="6" t="s">
        <v>28</v>
      </c>
      <c r="B6" s="7" t="s">
        <v>9</v>
      </c>
      <c r="E6" s="6" t="s">
        <v>29</v>
      </c>
      <c r="F6" s="7" t="s">
        <v>7</v>
      </c>
    </row>
    <row r="7" spans="1:6">
      <c r="A7" s="6" t="s">
        <v>30</v>
      </c>
      <c r="B7" s="7" t="s">
        <v>9</v>
      </c>
      <c r="E7" s="6" t="s">
        <v>31</v>
      </c>
      <c r="F7" s="7" t="s">
        <v>9</v>
      </c>
    </row>
    <row r="8" spans="1:6">
      <c r="A8" s="6" t="s">
        <v>32</v>
      </c>
      <c r="B8" s="7" t="s">
        <v>9</v>
      </c>
      <c r="E8" s="6" t="s">
        <v>33</v>
      </c>
      <c r="F8" s="7" t="s">
        <v>9</v>
      </c>
    </row>
    <row r="9" spans="1:6">
      <c r="A9" s="6" t="s">
        <v>34</v>
      </c>
      <c r="B9" s="7" t="s">
        <v>7</v>
      </c>
      <c r="E9" s="6" t="s">
        <v>35</v>
      </c>
      <c r="F9" s="7" t="s">
        <v>8</v>
      </c>
    </row>
    <row r="10" spans="1:6">
      <c r="A10" s="6" t="s">
        <v>34</v>
      </c>
      <c r="B10" s="7" t="s">
        <v>8</v>
      </c>
      <c r="E10" s="6" t="s">
        <v>36</v>
      </c>
      <c r="F10" s="7" t="s">
        <v>8</v>
      </c>
    </row>
    <row r="11" spans="1:6">
      <c r="A11" s="8"/>
      <c r="B11" s="9"/>
      <c r="E11" s="6" t="s">
        <v>37</v>
      </c>
      <c r="F11" s="7" t="s">
        <v>8</v>
      </c>
    </row>
    <row r="12" spans="1:6">
      <c r="A12" s="8"/>
      <c r="B12" s="9"/>
      <c r="E12" s="6" t="s">
        <v>38</v>
      </c>
      <c r="F12" s="7" t="s">
        <v>8</v>
      </c>
    </row>
    <row r="13" spans="1:6">
      <c r="A13" s="8"/>
      <c r="B13" s="9"/>
      <c r="E13" s="6" t="s">
        <v>39</v>
      </c>
      <c r="F13" s="7" t="s">
        <v>8</v>
      </c>
    </row>
    <row r="14" spans="1:6">
      <c r="A14" s="8"/>
      <c r="B14" s="9"/>
      <c r="E14" s="6" t="s">
        <v>40</v>
      </c>
      <c r="F14" s="7" t="s">
        <v>7</v>
      </c>
    </row>
    <row r="15" spans="1:6">
      <c r="A15" s="8"/>
      <c r="B15" s="9"/>
      <c r="E15" s="6" t="s">
        <v>31</v>
      </c>
      <c r="F15" s="7" t="s">
        <v>9</v>
      </c>
    </row>
    <row r="16" spans="1:6">
      <c r="A16" s="8"/>
      <c r="B16" s="9"/>
      <c r="E16" s="6" t="s">
        <v>33</v>
      </c>
      <c r="F16" s="7" t="s">
        <v>9</v>
      </c>
    </row>
    <row r="17" spans="1:6">
      <c r="A17" s="8"/>
      <c r="B17" s="9"/>
      <c r="E17" s="6" t="s">
        <v>35</v>
      </c>
      <c r="F17" s="7" t="s">
        <v>8</v>
      </c>
    </row>
    <row r="18" ht="15.15" spans="1:6">
      <c r="A18" s="8"/>
      <c r="B18" s="9"/>
      <c r="E18" s="6" t="s">
        <v>36</v>
      </c>
      <c r="F18" s="7" t="s">
        <v>8</v>
      </c>
    </row>
    <row r="19" spans="1:6">
      <c r="A19" s="10" t="s">
        <v>41</v>
      </c>
      <c r="B19" s="11">
        <f>COUNTIF(B3:B18,"Simple")</f>
        <v>1</v>
      </c>
      <c r="E19" s="10" t="s">
        <v>41</v>
      </c>
      <c r="F19" s="11">
        <f>COUNTIF(F3:F18,"Simple")</f>
        <v>2</v>
      </c>
    </row>
    <row r="20" spans="1:6">
      <c r="A20" s="12" t="s">
        <v>42</v>
      </c>
      <c r="B20" s="13">
        <f>COUNTIF(B3:B18,"Medium")</f>
        <v>1</v>
      </c>
      <c r="E20" s="12" t="s">
        <v>42</v>
      </c>
      <c r="F20" s="13">
        <f>COUNTIF(F3:F18,"Medium")</f>
        <v>10</v>
      </c>
    </row>
    <row r="21" ht="15.15" spans="1:6">
      <c r="A21" s="14" t="s">
        <v>43</v>
      </c>
      <c r="B21" s="15">
        <f>COUNTIF(B3:B8,"High")</f>
        <v>6</v>
      </c>
      <c r="E21" s="14" t="s">
        <v>43</v>
      </c>
      <c r="F21" s="15">
        <f>COUNTIF(F3:F18,"High")</f>
        <v>4</v>
      </c>
    </row>
  </sheetData>
  <dataValidations count="1">
    <dataValidation type="list" allowBlank="1" showInputMessage="1" showErrorMessage="1" sqref="F9 F10 F17 F18 B3:B7 B8:B10 B25:B32 F3:F8 F11:F16">
      <formula1>"Simple, Medium,High"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</dc:creator>
  <cp:lastModifiedBy>user</cp:lastModifiedBy>
  <dcterms:created xsi:type="dcterms:W3CDTF">2023-06-09T05:19:00Z</dcterms:created>
  <dcterms:modified xsi:type="dcterms:W3CDTF">2024-01-04T13:44:48Z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2C4EAF1E81AD4F309F893C6E34CFA987_13</vt:lpwstr>
  </property>
  <property fmtid="{D5CDD505-2E9C-101B-9397-08002B2CF9AE}" pid="3" name="KSOProductBuildVer">
    <vt:lpwstr>1033-11.2.0.9144</vt:lpwstr>
  </property>
</Properties>
</file>