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07"/>
  <workbookPr/>
  <xr:revisionPtr revIDLastSave="0" documentId="8_{5F31FBFF-8F36-4F81-854D-9360A6DADBB9}" xr6:coauthVersionLast="47" xr6:coauthVersionMax="47" xr10:uidLastSave="{00000000-0000-0000-0000-000000000000}"/>
  <bookViews>
    <workbookView xWindow="0" yWindow="0" windowWidth="23040" windowHeight="9000" tabRatio="500" firstSheet="2" activeTab="2" xr2:uid="{00000000-000D-0000-FFFF-FFFF00000000}"/>
  </bookViews>
  <sheets>
    <sheet name="Summary" sheetId="4" state="hidden" r:id="rId1"/>
    <sheet name="TPM_Sheet" sheetId="1" state="hidden" r:id="rId2"/>
    <sheet name="Validation" sheetId="10" r:id="rId3"/>
    <sheet name="Report" sheetId="6" state="hidden" r:id="rId4"/>
    <sheet name="TPM_MISC" sheetId="2" state="hidden" r:id="rId5"/>
    <sheet name="Defect  log" sheetId="5" state="hidden" r:id="rId6"/>
    <sheet name="Sheet1" sheetId="7" state="hidden" r:id="rId7"/>
    <sheet name="Consolidated Report" sheetId="8" state="hidden" r:id="rId8"/>
    <sheet name="Test Case Quality" sheetId="9" state="hidden" r:id="rId9"/>
  </sheets>
  <definedNames>
    <definedName name="_xlnm._FilterDatabase" localSheetId="1" hidden="1">TPM_Sheet!$A$12:$U$285</definedName>
    <definedName name="_xlnm._FilterDatabase" localSheetId="4" hidden="1">TPM_MISC!$P$2:$U$72</definedName>
    <definedName name="_xlnm._FilterDatabase" localSheetId="5" hidden="1">'Defect  log'!$A$1:$N$501</definedName>
    <definedName name="_xlnm._FilterDatabase" localSheetId="2" hidden="1">Validation!$A$1:$U$95</definedName>
    <definedName name="ActualResult">TPM_Sheet!$L$13:$L$1030</definedName>
    <definedName name="CaseID">TPM_Sheet!$A$13:$A$1030</definedName>
    <definedName name="ExpectedResult">TPM_Sheet!$K$13:$K$1030</definedName>
    <definedName name="Function">TPM_Sheet!$E$13:$E$1030</definedName>
    <definedName name="Iteration1">TPM_Sheet!#REF!</definedName>
    <definedName name="Iteration2">TPM_Sheet!#REF!</definedName>
    <definedName name="Module">TPM_Sheet!$B$13:$B$21030</definedName>
    <definedName name="Priority">TPM_Sheet!$O$13:$O$221030</definedName>
    <definedName name="ReqID">TPM_Sheet!$D$13:$D$221030</definedName>
    <definedName name="Severity">TPM_Sheet!$P$13:$P$21030</definedName>
    <definedName name="Status01_06">TPM_Sheet!$N$13:$N$1048576</definedName>
    <definedName name="SubModule">TPM_Sheet!$C$13:$C$21030</definedName>
    <definedName name="TestDescription">TPM_Sheet!$I$13:$I$21030</definedName>
    <definedName name="TestingType">TPM_Sheet!$F$13:$F$21030</definedName>
    <definedName name="TestSteps">TPM_Sheet!$J$13:$J$21030</definedName>
  </definedNames>
  <calcPr calcId="191028"/>
  <pivotCaches>
    <pivotCache cacheId="1956" r:id="rId10"/>
    <pivotCache cacheId="1957" r:id="rId11"/>
    <pivotCache cacheId="1958" r:id="rId12"/>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9" l="1"/>
  <c r="B19" i="9"/>
  <c r="B18" i="9"/>
  <c r="B13" i="9"/>
  <c r="B12" i="9"/>
  <c r="B11" i="9"/>
  <c r="B10" i="9"/>
  <c r="B9" i="9"/>
  <c r="B8" i="9"/>
  <c r="B7" i="9"/>
  <c r="B6" i="9"/>
  <c r="B5" i="9"/>
  <c r="B4" i="9"/>
  <c r="B3" i="9"/>
  <c r="Z21" i="8"/>
  <c r="Y21" i="8"/>
  <c r="X21" i="8"/>
  <c r="W21" i="8"/>
  <c r="P21" i="8"/>
  <c r="O21" i="8"/>
  <c r="N21" i="8"/>
  <c r="M21" i="8"/>
  <c r="F21" i="8"/>
  <c r="E21" i="8"/>
  <c r="D21" i="8"/>
  <c r="C21" i="8"/>
  <c r="Z20" i="8"/>
  <c r="P20" i="8"/>
  <c r="F20" i="8"/>
  <c r="Z19" i="8"/>
  <c r="P19" i="8"/>
  <c r="F19" i="8"/>
  <c r="Z18" i="8"/>
  <c r="P18" i="8"/>
  <c r="F18" i="8"/>
  <c r="AA13" i="8"/>
  <c r="Z13" i="8"/>
  <c r="Y13" i="8"/>
  <c r="X13" i="8"/>
  <c r="W13" i="8"/>
  <c r="Q13" i="8"/>
  <c r="P13" i="8"/>
  <c r="O13" i="8"/>
  <c r="N13" i="8"/>
  <c r="M13" i="8"/>
  <c r="G13" i="8"/>
  <c r="F13" i="8"/>
  <c r="E13" i="8"/>
  <c r="D13" i="8"/>
  <c r="C13" i="8"/>
  <c r="AA12" i="8"/>
  <c r="Q12" i="8"/>
  <c r="G12" i="8"/>
  <c r="AA11" i="8"/>
  <c r="Q11" i="8"/>
  <c r="G11" i="8"/>
  <c r="AA10" i="8"/>
  <c r="Q10" i="8"/>
  <c r="G10" i="8"/>
  <c r="AA9" i="8"/>
  <c r="Q9" i="8"/>
  <c r="G9" i="8"/>
  <c r="Z4" i="8"/>
  <c r="P4" i="8"/>
  <c r="F4" i="8"/>
  <c r="AV22" i="7"/>
  <c r="AU22" i="7"/>
  <c r="AT22" i="7"/>
  <c r="AS22" i="7"/>
  <c r="AR22" i="7"/>
  <c r="AQ22" i="7"/>
  <c r="AN22" i="7"/>
  <c r="AK22" i="7"/>
  <c r="AJ22" i="7"/>
  <c r="AI22" i="7"/>
  <c r="AH22" i="7"/>
  <c r="AG22" i="7"/>
  <c r="AF22" i="7"/>
  <c r="AC22" i="7"/>
  <c r="Z22" i="7"/>
  <c r="Y22" i="7"/>
  <c r="X22" i="7"/>
  <c r="W22" i="7"/>
  <c r="V22" i="7"/>
  <c r="U22" i="7"/>
  <c r="R22" i="7"/>
  <c r="O22" i="7"/>
  <c r="N22" i="7"/>
  <c r="M22" i="7"/>
  <c r="J22" i="7"/>
  <c r="I22" i="7"/>
  <c r="E22" i="7"/>
  <c r="AQ21" i="7"/>
  <c r="AF21" i="7"/>
  <c r="U21" i="7"/>
  <c r="H21" i="7"/>
  <c r="AQ20" i="7"/>
  <c r="AF20" i="7"/>
  <c r="U20" i="7"/>
  <c r="H20" i="7"/>
  <c r="AQ19" i="7"/>
  <c r="AF19" i="7"/>
  <c r="U19" i="7"/>
  <c r="H19" i="7"/>
  <c r="AQ18" i="7"/>
  <c r="AF18" i="7"/>
  <c r="U18" i="7"/>
  <c r="H18" i="7"/>
  <c r="AQ17" i="7"/>
  <c r="AF17" i="7"/>
  <c r="U17" i="7"/>
  <c r="H17" i="7"/>
  <c r="AQ16" i="7"/>
  <c r="AF16" i="7"/>
  <c r="U16" i="7"/>
  <c r="H16" i="7"/>
  <c r="AQ15" i="7"/>
  <c r="AF15" i="7"/>
  <c r="U15" i="7"/>
  <c r="H15" i="7"/>
  <c r="AQ14" i="7"/>
  <c r="AF14" i="7"/>
  <c r="U14" i="7"/>
  <c r="H14" i="7"/>
  <c r="AQ13" i="7"/>
  <c r="AF13" i="7"/>
  <c r="U13" i="7"/>
  <c r="H13" i="7"/>
  <c r="AQ12" i="7"/>
  <c r="AF12" i="7"/>
  <c r="U12" i="7"/>
  <c r="H12" i="7"/>
  <c r="AQ11" i="7"/>
  <c r="AF11" i="7"/>
  <c r="U11" i="7"/>
  <c r="H11" i="7"/>
  <c r="AQ10" i="7"/>
  <c r="AF10" i="7"/>
  <c r="U10" i="7"/>
  <c r="H10" i="7"/>
  <c r="AQ9" i="7"/>
  <c r="AF9" i="7"/>
  <c r="U9" i="7"/>
  <c r="H9" i="7"/>
  <c r="AQ8" i="7"/>
  <c r="AF8" i="7"/>
  <c r="U8" i="7"/>
  <c r="H8" i="7"/>
  <c r="AQ7" i="7"/>
  <c r="AF7" i="7"/>
  <c r="U7" i="7"/>
  <c r="H7" i="7"/>
  <c r="AQ6" i="7"/>
  <c r="AF6" i="7"/>
  <c r="U6" i="7"/>
  <c r="H6" i="7"/>
  <c r="AQ5" i="7"/>
  <c r="AF5" i="7"/>
  <c r="U5" i="7"/>
  <c r="H5" i="7"/>
  <c r="AQ4" i="7"/>
  <c r="AF4" i="7"/>
  <c r="U4" i="7"/>
  <c r="H4" i="7"/>
  <c r="AQ3" i="7"/>
  <c r="AF3" i="7"/>
  <c r="U3" i="7"/>
  <c r="U22" i="2"/>
  <c r="U21" i="2"/>
  <c r="U20" i="2"/>
  <c r="U19" i="2"/>
  <c r="U18" i="2"/>
  <c r="U17" i="2"/>
  <c r="U16" i="2"/>
  <c r="U15" i="2"/>
  <c r="U14" i="2"/>
  <c r="U13" i="2"/>
  <c r="U12" i="2"/>
  <c r="U11" i="2"/>
  <c r="U10" i="2"/>
  <c r="U9" i="2"/>
  <c r="U8" i="2"/>
  <c r="U7" i="2"/>
  <c r="U6" i="2"/>
  <c r="U5" i="2"/>
  <c r="U4" i="2"/>
  <c r="U3" i="2"/>
  <c r="P11" i="1"/>
  <c r="O11" i="1"/>
  <c r="N11" i="1"/>
  <c r="H3" i="7" s="1"/>
  <c r="H22" i="7" s="1"/>
  <c r="L11" i="1"/>
  <c r="K11" i="1"/>
  <c r="J11" i="1"/>
  <c r="I11" i="1"/>
  <c r="F11" i="1"/>
  <c r="E11" i="1"/>
  <c r="D11" i="1"/>
  <c r="C11" i="1"/>
  <c r="B11" i="1"/>
  <c r="A11" i="1"/>
  <c r="P10" i="1"/>
  <c r="O10" i="1"/>
  <c r="N10" i="1"/>
  <c r="L10" i="1"/>
  <c r="K10" i="1"/>
  <c r="J10" i="1"/>
  <c r="I10" i="1"/>
  <c r="F10" i="1"/>
  <c r="E10" i="1"/>
  <c r="D10" i="1"/>
  <c r="C10" i="1"/>
  <c r="B10" i="1"/>
  <c r="K4" i="4"/>
  <c r="C4" i="9" l="1"/>
  <c r="D4" i="9" s="1"/>
  <c r="C5" i="9"/>
  <c r="D5" i="9" s="1"/>
  <c r="C6" i="9"/>
  <c r="D6" i="9" s="1"/>
  <c r="C7" i="9"/>
  <c r="D7" i="9" s="1"/>
  <c r="C8" i="9"/>
  <c r="D8" i="9" s="1"/>
  <c r="C9" i="9"/>
  <c r="D9" i="9" s="1"/>
  <c r="C10" i="9"/>
  <c r="D10" i="9" s="1"/>
  <c r="C11" i="9"/>
  <c r="D11" i="9" s="1"/>
  <c r="C12" i="9"/>
  <c r="D12" i="9" s="1"/>
  <c r="C13" i="9"/>
  <c r="D13" i="9" s="1"/>
  <c r="C18" i="9"/>
  <c r="C19" i="9"/>
  <c r="C20"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Amruta Kore</author>
  </authors>
  <commentList>
    <comment ref="I120" authorId="0" shapeId="0" xr:uid="{00000000-0006-0000-0100-000001000000}">
      <text>
        <r>
          <rPr>
            <sz val="11"/>
            <color rgb="FF000000"/>
            <rFont val="Calibri"/>
            <scheme val="minor"/>
          </rPr>
          <t xml:space="preserve">Amruta Kore:
</t>
        </r>
      </text>
    </comment>
    <comment ref="I137" authorId="0" shapeId="0" xr:uid="{00000000-0006-0000-0100-000002000000}">
      <text>
        <r>
          <rPr>
            <sz val="11"/>
            <color rgb="FF000000"/>
            <rFont val="Calibri"/>
            <scheme val="minor"/>
          </rPr>
          <t xml:space="preserve">Amruta Kore: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Amruta Kore</author>
  </authors>
  <commentList>
    <comment ref="I54" authorId="0" shapeId="0" xr:uid="{39A12EC9-3CEA-41F6-A2D3-C95C27583BC1}">
      <text>
        <r>
          <rPr>
            <sz val="11"/>
            <color rgb="FF000000"/>
            <rFont val="Calibri"/>
            <scheme val="minor"/>
          </rPr>
          <t xml:space="preserve">Amruta Kore:
</t>
        </r>
      </text>
    </comment>
    <comment ref="I71" authorId="0" shapeId="0" xr:uid="{0C9CFA01-D5BA-498F-BAD3-B3E85EAB71CD}">
      <text>
        <r>
          <rPr>
            <sz val="11"/>
            <color rgb="FF000000"/>
            <rFont val="Calibri"/>
            <scheme val="minor"/>
          </rPr>
          <t xml:space="preserve">Amruta Kore:
</t>
        </r>
      </text>
    </comment>
  </commentList>
</comments>
</file>

<file path=xl/sharedStrings.xml><?xml version="1.0" encoding="utf-8"?>
<sst xmlns="http://schemas.openxmlformats.org/spreadsheetml/2006/main" count="3400" uniqueCount="752">
  <si>
    <t>Version History</t>
  </si>
  <si>
    <t>Iteration Summary</t>
  </si>
  <si>
    <t>Date</t>
  </si>
  <si>
    <t>Author</t>
  </si>
  <si>
    <t>Version</t>
  </si>
  <si>
    <t>Approved by</t>
  </si>
  <si>
    <t>Total Tcs.</t>
  </si>
  <si>
    <t>Remark</t>
  </si>
  <si>
    <t>Sub Module</t>
  </si>
  <si>
    <t>Iteration category</t>
  </si>
  <si>
    <t>Iteration Count</t>
  </si>
  <si>
    <t>Start Date</t>
  </si>
  <si>
    <t>End Date</t>
  </si>
  <si>
    <t>Total Tcs</t>
  </si>
  <si>
    <t>Total Defects</t>
  </si>
  <si>
    <t>V0.1</t>
  </si>
  <si>
    <t>Initial draft</t>
  </si>
  <si>
    <t>Time regularization History</t>
  </si>
  <si>
    <t>Initial Phase</t>
  </si>
  <si>
    <t>100</t>
  </si>
  <si>
    <t xml:space="preserve">6/13/2024: </t>
  </si>
  <si>
    <t>V0.2</t>
  </si>
  <si>
    <t>Severity and priority missing for 178 TCs. Functions missing for 14 TCs</t>
  </si>
  <si>
    <t>Test Draft - Retesting</t>
  </si>
  <si>
    <t>E2E</t>
  </si>
  <si>
    <t>V0.3</t>
  </si>
  <si>
    <t>incorporated review comments</t>
  </si>
  <si>
    <t>Test Draft-RAD iteration</t>
  </si>
  <si>
    <t>RAD</t>
  </si>
  <si>
    <t>V1.1</t>
  </si>
  <si>
    <t>All ok</t>
  </si>
  <si>
    <t>V1.2</t>
  </si>
  <si>
    <t>Missing cases added</t>
  </si>
  <si>
    <t>v2.1</t>
  </si>
  <si>
    <t>Ticket ID</t>
  </si>
  <si>
    <t>TT23495</t>
  </si>
  <si>
    <t>Released Version</t>
  </si>
  <si>
    <t>Project live Date</t>
  </si>
  <si>
    <t>Project Name</t>
  </si>
  <si>
    <t>CMS CS website</t>
  </si>
  <si>
    <t>Module Name</t>
  </si>
  <si>
    <t>Test Cases Reviewed By</t>
  </si>
  <si>
    <t>Testing Owner</t>
  </si>
  <si>
    <t>Amreen</t>
  </si>
  <si>
    <t>Ticket Owner</t>
  </si>
  <si>
    <t>Sanika</t>
  </si>
  <si>
    <t>#######</t>
  </si>
  <si>
    <t>Testing URL</t>
  </si>
  <si>
    <t>Email / User Name</t>
  </si>
  <si>
    <t>Password</t>
  </si>
  <si>
    <t>Description</t>
  </si>
  <si>
    <t>Content Management System for CS Website</t>
  </si>
  <si>
    <t>Case ID</t>
  </si>
  <si>
    <t>Module</t>
  </si>
  <si>
    <t>Submodule</t>
  </si>
  <si>
    <t>Req Id</t>
  </si>
  <si>
    <t>Function</t>
  </si>
  <si>
    <t>Testing Type</t>
  </si>
  <si>
    <t>Platform</t>
  </si>
  <si>
    <t>Field</t>
  </si>
  <si>
    <t>Test Description</t>
  </si>
  <si>
    <t>Test steps</t>
  </si>
  <si>
    <t>Expected Result</t>
  </si>
  <si>
    <t>Actual Result</t>
  </si>
  <si>
    <t>Screen Shot</t>
  </si>
  <si>
    <t>Status Dt 24/06/2024</t>
  </si>
  <si>
    <t>Priority</t>
  </si>
  <si>
    <t>Severity</t>
  </si>
  <si>
    <t>Written Date</t>
  </si>
  <si>
    <t>Review Remark</t>
  </si>
  <si>
    <t>BA Remark</t>
  </si>
  <si>
    <t>Developer Remark</t>
  </si>
  <si>
    <t>Last Updated Date</t>
  </si>
  <si>
    <t>TC_01</t>
  </si>
  <si>
    <t>Menu Master</t>
  </si>
  <si>
    <t>BR012 - Menu Master</t>
  </si>
  <si>
    <t>Add</t>
  </si>
  <si>
    <t>Validation</t>
  </si>
  <si>
    <t>Web Application</t>
  </si>
  <si>
    <t>Tenant Name</t>
  </si>
  <si>
    <t>Verify following validation is satiesfied by the Tenant Name field</t>
  </si>
  <si>
    <t>1.Open the URL.
2. Login with valid credentials.
3.Go to dashboard.
4. Click on "Menu master"
5. Click on Add button
6. Add observe</t>
  </si>
  <si>
    <t>Upon performing loggin as as a super admin/admin following validation should be satisfied:
It should be pupolated with all active Tenant from tenant Maste
It should be Single selection
Slected value should be displayed in field</t>
  </si>
  <si>
    <t>Medium</t>
  </si>
  <si>
    <t>TC_02</t>
  </si>
  <si>
    <t>Verfiy tenant name is auto populated.</t>
  </si>
  <si>
    <t>Upon performing loggin as as a tenant following validation should be satisfied:
1. the field should auto populated with the tenant name and field should be disabled.</t>
  </si>
  <si>
    <t>TC_03</t>
  </si>
  <si>
    <t>Parent Name</t>
  </si>
  <si>
    <t>Verify following validation is satiesfied by Parent Name drop down field.
1. It should be pupolated with all active Parent NAme from Parent Master. 
1. It should fetch data from menu master.
2. It should be Single selection.
3. drop down should be populated with active menu's.</t>
  </si>
  <si>
    <r>
      <rPr>
        <strike/>
        <sz val="11"/>
        <color theme="1"/>
        <rFont val="Book Antiqua"/>
        <charset val="134"/>
      </rPr>
      <t>It should be pupolated with all active Parent Name from Parent Master. 
It should be Single selection</t>
    </r>
    <r>
      <rPr>
        <sz val="11"/>
        <color theme="1"/>
        <rFont val="Book Antiqua"/>
        <charset val="134"/>
      </rPr>
      <t xml:space="preserve">
Following validation should be satisfied by parent name drop down field :
1. It should fetch data from menu master.
2. It should be Single selection.
3. drop down should be populated with active menu's.
4. Selected value should be displayed in field.</t>
    </r>
  </si>
  <si>
    <t>TC_04</t>
  </si>
  <si>
    <t>Menu Name</t>
  </si>
  <si>
    <t xml:space="preserve">Verify following validation is satiesfied by Menu Name field
It should accept letters, numbers, and special characters. 
mimimum limit should be 1.
Maximum character limit should be 20
</t>
  </si>
  <si>
    <t xml:space="preserve">1. It should accept only alphabets up-to 20
2. It should be unique
3. And minimum 3 character
 </t>
  </si>
  <si>
    <t>TC_05</t>
  </si>
  <si>
    <t>Plateform</t>
  </si>
  <si>
    <t xml:space="preserve">Verify folowing validation are satiesfied by platform drop down field.
</t>
  </si>
  <si>
    <t xml:space="preserve">Below validation should be satisifed by platform :
1. It should be static drop down.
2. It should allow to select only one value.
Selected value should be displayed in field
Below mention vlaues should be displayed under drop down :
Mobile
Desktop
Both
</t>
  </si>
  <si>
    <t>TC_06</t>
  </si>
  <si>
    <t>Page Type</t>
  </si>
  <si>
    <t>Verify the Page Type  Field validation
1.Following option should be displayed to user to select the value.
DYNAMIC 
HTML
REACT</t>
  </si>
  <si>
    <t>Below validation should be satisifed by page type :
1. It should be static drop down.
2. It should allow to select only one value.
Selected value should be displayed in field
Below mention vlaues should be displayed under drop down :
HTML
React
Dynamic</t>
  </si>
  <si>
    <t>TC_07</t>
  </si>
  <si>
    <t>Page name</t>
  </si>
  <si>
    <t>Verify the Page name  Field validation
1. It should be pupolated with all Page name from Page Master. 
2. It should be Single selection</t>
  </si>
  <si>
    <t>It should be pupolated with all Page name from Page Master. 
It should be Single selection
Selected value should be dispalyed in field</t>
  </si>
  <si>
    <t>TC_08</t>
  </si>
  <si>
    <t>Content</t>
  </si>
  <si>
    <t xml:space="preserve">Verify the Content  Field validation
1. It should accept letters, numbers, and special characters. 
2. mimimum limit should be 1.
3. Maximum character limit should be 50.
</t>
  </si>
  <si>
    <t>It should accept letters, numbers, and special characters. 
mimimum limit should be 1.
Maximum character limit should be 50.</t>
  </si>
  <si>
    <t>TC_09</t>
  </si>
  <si>
    <t>URL</t>
  </si>
  <si>
    <t>Verfiy following validation is satified by URL drop down field</t>
  </si>
  <si>
    <t xml:space="preserve">Below validation should be satisifed by URL drop down :
1. It should be static drop down.
2. It should allow to select only one value.
Selected value should be displayed in field
</t>
  </si>
  <si>
    <t>TC_10</t>
  </si>
  <si>
    <t>Is Redirection</t>
  </si>
  <si>
    <t>Verify the Is Redirection  Field validation
1.Following option should be displayed to user to select the value.
Yes
No</t>
  </si>
  <si>
    <t>Following option should be displayed to user to select the value.
Yes
No
Should allwo to selct only 1 value at a time.
Selected value should be ticked</t>
  </si>
  <si>
    <t>TC_11</t>
  </si>
  <si>
    <t xml:space="preserve">Metal </t>
  </si>
  <si>
    <t xml:space="preserve">Verify the metal drop down validation
</t>
  </si>
  <si>
    <t xml:space="preserve">Below validation should be satisifed by metal :
1. It should be static drop down.
2. It should allow to select only one value.
3. Its hsould fetched from metal master
Selected value should be displayed in field
</t>
  </si>
  <si>
    <t>TC_12</t>
  </si>
  <si>
    <t xml:space="preserve">Item  group </t>
  </si>
  <si>
    <t xml:space="preserve">Verify the item group drop down validation
</t>
  </si>
  <si>
    <t xml:space="preserve">Below validation should be satisifed by item group :
1. It should be static drop down.
2. It should allow to select only one value.
3. Its hsould fetched from item group master.
Selected value should be displayed in field
</t>
  </si>
  <si>
    <t>TC_13</t>
  </si>
  <si>
    <t xml:space="preserve">Item  </t>
  </si>
  <si>
    <t xml:space="preserve">Verify the item drop down validation
</t>
  </si>
  <si>
    <t xml:space="preserve">Below validation should be satisifed by item :
1. It should be static drop down.
2. It should allow to select only one value.
3. Its hsould fetched from item master.
Selected value should be displayed in field
</t>
  </si>
  <si>
    <t>TC_14</t>
  </si>
  <si>
    <t>Category</t>
  </si>
  <si>
    <t xml:space="preserve">Verify the category drop down validation
</t>
  </si>
  <si>
    <t xml:space="preserve">Below validation should be satisifed by category :
1. It should be static drop down.
2. It should allow to select only one value.
3. Its hsould fetched from category master.
Selected value should be displayed in field
</t>
  </si>
  <si>
    <t>TC_15</t>
  </si>
  <si>
    <t>Collection</t>
  </si>
  <si>
    <t xml:space="preserve">Verify the collection drop down validation
</t>
  </si>
  <si>
    <t xml:space="preserve">Below validation should be satisifed by collection :
1. It should be static drop down.
2. It should allow to select only one value.
3. Its hsould fetched from category master.
Selected value should be displayed in field
</t>
  </si>
  <si>
    <t>TC_16</t>
  </si>
  <si>
    <t>Product</t>
  </si>
  <si>
    <t xml:space="preserve">Verify the product drop down validation
</t>
  </si>
  <si>
    <t xml:space="preserve">Below validation should be satisifed by product :
1. It should be static drop down.
2. It should allow to select only one value.
3. Its hsould fetched from category master.
Selected value should be displayed in field
</t>
  </si>
  <si>
    <t>TC_17</t>
  </si>
  <si>
    <t>Sort Order</t>
  </si>
  <si>
    <t>Verify the Is 'Sort Order' Field validation
1. It should be accept only numeric.
2. Minus value should not be accepted.
3. Maximum value should be count of added submenus in parent.</t>
  </si>
  <si>
    <t>1. It should be accept only numeric.
2. Minus value should not be accepted.
3. Maximum value should be count of added submenus in parent.</t>
  </si>
  <si>
    <t>TC_18</t>
  </si>
  <si>
    <t>Meta Title</t>
  </si>
  <si>
    <t>Verify the Sort Order  Field validation
1.It should accept letters, numbers, and special characters. 
2. mimimum limit should be 1.
3. Maximum character limit should be 50.</t>
  </si>
  <si>
    <t>1.Open the URL.
2. Login with valid credentials.
3.Go to dashboard.
4. Click on "Menu master"
5. Click on Add button
6. And observe</t>
  </si>
  <si>
    <t>TC_19</t>
  </si>
  <si>
    <t>Meta Description</t>
  </si>
  <si>
    <t>Verify the Meta Description  Field validation
1.It should accept letters, numbers, and special characters. 
2. mimimum limit should be 1.
3. Maximum character limit should be 50.</t>
  </si>
  <si>
    <t xml:space="preserve">It should accept letters, numbers, and special characters. 
mimimum limit should be 1.
Maximum character limit should be 150.
</t>
  </si>
  <si>
    <t>TC_20</t>
  </si>
  <si>
    <t>Meta Keywords</t>
  </si>
  <si>
    <t>Verify the Meta Keywords  Field validation
It should accept letters, numbers, and special characters. 
mimimum limit should be 1 keyword.
Maximum keyword limit should be 15.</t>
  </si>
  <si>
    <t>It should accept letters, numbers, and special characters. 
mimimum limit should be 1 keyword.
Maximum keyword limit should be 15.</t>
  </si>
  <si>
    <t>TC_21</t>
  </si>
  <si>
    <t>Verify the Remark  Field validation
1. It should accept letters, numbers, and special characters. 
2. mimimum limit should be 1.
3. Maximum character limit should be 30.</t>
  </si>
  <si>
    <t>It should accept letters, numbers, and special characters. 
mimimum limit should be 1.
Maximum character limit should be 30.</t>
  </si>
  <si>
    <t>TC_22</t>
  </si>
  <si>
    <t>Is Active</t>
  </si>
  <si>
    <t>Verify the Is Active  Field validation
Following option should be displayed to user to select the value.
1. Active 
2. Deactive</t>
  </si>
  <si>
    <t xml:space="preserve">Following option should be displayed to user to select the value.
Active 
Deactive
It should allow to select only one value.
By default yes should be selected
</t>
  </si>
  <si>
    <t>TC_23</t>
  </si>
  <si>
    <t>Functionality</t>
  </si>
  <si>
    <t>Verify follwing fields are mandatory and marked with astrik:
Tenant Name
Menu Name
Platform
Page Type
Page name
Content
URL
Is Redirection
Redirect To
Sort Order
Meta Title
Meta Description
Meta Keywords
Is Active</t>
  </si>
  <si>
    <t>Follwing fields are mandatory and marked 
Tenant Name
Menu Name
Platform
Page Type
Page name
Content
URL
Is Redirection
Redirect To
Sort Order
Meta Title
Meta Description
Meta Keywords
Is Active</t>
  </si>
  <si>
    <t>TC_24</t>
  </si>
  <si>
    <t>UI</t>
  </si>
  <si>
    <t>Verify following fields are populated on add menu master page</t>
  </si>
  <si>
    <t xml:space="preserve">"Add data" button should be clickable. 
User should be redirected to add menu page.
Following feilds should be displayed and editable: 
Tenant Name
Parent Name
Menu Name
Platform
Page Type
Sort Order
Meta Title
Meta Description
Meta Keywords
Remark
Is Active
Save
Save and add more
Back
Populated field should be blank
</t>
  </si>
  <si>
    <t>TC_25</t>
  </si>
  <si>
    <t>Verfiy following fields are populdated upon selection Page type as HTML</t>
  </si>
  <si>
    <t>1.Open the URL.
2. Login with valid credentials.
3.Go to dashboard.
4. Click on "Menu master"
5. Click on Add button
6. Select Page type as HTML
7. And observe</t>
  </si>
  <si>
    <t>Following fields should be displayed and editable: 
Page name
Content
Populated field should be blank</t>
  </si>
  <si>
    <t>TC_26</t>
  </si>
  <si>
    <t>Verfiy following fields are populdated upon selection Page type as React</t>
  </si>
  <si>
    <t>1.Open the URL.
2. Login with valid credentials.
3.Go to dashboard.
4. Click on "Menu master"
5. Click on Add button
6. Select Page type as React
7. And observe</t>
  </si>
  <si>
    <t>Following fields should be displayed and editable: 
URL
Is redirected.
Populated field should be blank</t>
  </si>
  <si>
    <t>TC_27</t>
  </si>
  <si>
    <t>Verfiy following fields are populdated upon Is redirected yes selection</t>
  </si>
  <si>
    <t>1.Open the URL.
2. Login with valid credentials.
3.Go to dashboard.
4. Click on "Menu master"
5. Click on Add button
6. Select Page type as React
7. Select is redirected as yes
8. And observe</t>
  </si>
  <si>
    <r>
      <t xml:space="preserve">Following radio button should be displayed and are editable upon selecting is redirected as Yes : 
</t>
    </r>
    <r>
      <rPr>
        <sz val="11"/>
        <color theme="1"/>
        <rFont val="Symbol"/>
        <charset val="134"/>
      </rPr>
      <t></t>
    </r>
    <r>
      <rPr>
        <sz val="11"/>
        <color theme="1"/>
        <rFont val="Book Antiqua"/>
        <charset val="134"/>
      </rPr>
      <t xml:space="preserve">Product filter
</t>
    </r>
    <r>
      <rPr>
        <sz val="11"/>
        <color theme="1"/>
        <rFont val="Symbol"/>
        <charset val="134"/>
      </rPr>
      <t></t>
    </r>
    <r>
      <rPr>
        <sz val="11"/>
        <color theme="1"/>
        <rFont val="Book Antiqua"/>
        <charset val="134"/>
      </rPr>
      <t xml:space="preserve">Collection
</t>
    </r>
    <r>
      <rPr>
        <sz val="11"/>
        <color theme="1"/>
        <rFont val="Symbol"/>
        <charset val="134"/>
      </rPr>
      <t></t>
    </r>
    <r>
      <rPr>
        <sz val="11"/>
        <color theme="1"/>
        <rFont val="Book Antiqua"/>
        <charset val="134"/>
      </rPr>
      <t>Product
Populated field should be blank</t>
    </r>
  </si>
  <si>
    <t>TC_28</t>
  </si>
  <si>
    <t>Verfiy following fields are populdated upon Is redirected No selection</t>
  </si>
  <si>
    <t>1.Open the URL.
2. Login with valid credentials.
3.Go to dashboard.
4. Click on "Menu master"
5. Click on Add button
6. Select Page type as React
7. Select is redirected as No
8. And observe</t>
  </si>
  <si>
    <t>TC_29</t>
  </si>
  <si>
    <t>Verfiy following fields are populdated upon Product filter selection</t>
  </si>
  <si>
    <t>1.Open the URL.
2. Login with valid credentials.
3.Go to dashboard.
4. Click on "Menu master"
5. Click on Add button
6. Select Page type as React
7. Select is redirected as Yes
8. Select Product filter 
9. And observe</t>
  </si>
  <si>
    <r>
      <t xml:space="preserve">Following fields should be displayed and editable upon selecting Product filter : 
</t>
    </r>
    <r>
      <rPr>
        <sz val="11"/>
        <color theme="1"/>
        <rFont val="Symbol"/>
        <charset val="134"/>
      </rPr>
      <t></t>
    </r>
    <r>
      <rPr>
        <sz val="11"/>
        <color theme="1"/>
        <rFont val="Book Antiqua"/>
        <charset val="134"/>
      </rPr>
      <t xml:space="preserve">Metal
</t>
    </r>
    <r>
      <rPr>
        <sz val="11"/>
        <color theme="1"/>
        <rFont val="Symbol"/>
        <charset val="134"/>
      </rPr>
      <t></t>
    </r>
    <r>
      <rPr>
        <sz val="11"/>
        <color theme="1"/>
        <rFont val="Book Antiqua"/>
        <charset val="134"/>
      </rPr>
      <t xml:space="preserve">Item group
</t>
    </r>
    <r>
      <rPr>
        <sz val="11"/>
        <color theme="1"/>
        <rFont val="Symbol"/>
        <charset val="134"/>
      </rPr>
      <t></t>
    </r>
    <r>
      <rPr>
        <sz val="11"/>
        <color theme="1"/>
        <rFont val="Book Antiqua"/>
        <charset val="134"/>
      </rPr>
      <t xml:space="preserve">Item
</t>
    </r>
    <r>
      <rPr>
        <sz val="11"/>
        <color theme="1"/>
        <rFont val="Symbol"/>
        <charset val="134"/>
      </rPr>
      <t></t>
    </r>
    <r>
      <rPr>
        <sz val="11"/>
        <color theme="1"/>
        <rFont val="Book Antiqua"/>
        <charset val="134"/>
      </rPr>
      <t>Category
Populated field should be blank</t>
    </r>
  </si>
  <si>
    <t>TC_30</t>
  </si>
  <si>
    <t>Verfiy following fields are populdated upon Collection selection</t>
  </si>
  <si>
    <t>1.Open the URL.
2. Login with valid credentials.
3.Go to dashboard.
4. Click on "Menu master"
5. Click on Add button
6. Select Page type as React
7. Select is redirected as Yes
8. Select Collection 
9. And observe</t>
  </si>
  <si>
    <r>
      <t xml:space="preserve">Following fields should be displayed and editable upon selecting is Collection: 
</t>
    </r>
    <r>
      <rPr>
        <sz val="11"/>
        <color theme="1"/>
        <rFont val="Symbol"/>
        <charset val="134"/>
      </rPr>
      <t></t>
    </r>
    <r>
      <rPr>
        <sz val="11"/>
        <color theme="1"/>
        <rFont val="Book Antiqua"/>
        <charset val="134"/>
      </rPr>
      <t xml:space="preserve">Collection
</t>
    </r>
    <r>
      <rPr>
        <sz val="11"/>
        <color theme="1"/>
        <rFont val="Symbol"/>
        <charset val="134"/>
      </rPr>
      <t></t>
    </r>
    <r>
      <rPr>
        <sz val="11"/>
        <color theme="1"/>
        <rFont val="Book Antiqua"/>
        <charset val="134"/>
      </rPr>
      <t>Product
Populated field should be blank</t>
    </r>
  </si>
  <si>
    <t>TC_31</t>
  </si>
  <si>
    <t>Verfiy following fields are populdated upon Product selection</t>
  </si>
  <si>
    <t>1.Open the URL.
2. Login with valid credentials.
3.Go to dashboard.
4. Click on "Menu master"
5. Click on Add button
6. Select Page type as React
7. Select is redirected as Yes
8. Select Product  
9. And observe</t>
  </si>
  <si>
    <r>
      <t xml:space="preserve">Following fields should be displayed and editable upon selecting is Product :
</t>
    </r>
    <r>
      <rPr>
        <sz val="11"/>
        <color theme="1"/>
        <rFont val="Symbol"/>
        <charset val="134"/>
      </rPr>
      <t></t>
    </r>
    <r>
      <rPr>
        <sz val="11"/>
        <color theme="1"/>
        <rFont val="Book Antiqua"/>
        <charset val="134"/>
      </rPr>
      <t>Product
Populated field should be blank</t>
    </r>
  </si>
  <si>
    <t>TC_32</t>
  </si>
  <si>
    <t>Verify that  'Save' button functionality</t>
  </si>
  <si>
    <t>Save button should be clickable
Sucess message should be displayed after entering valid data.
Upon inserting valid data and click on submit button data should be saved and displayed 1st in grid row.</t>
  </si>
  <si>
    <t>Very High</t>
  </si>
  <si>
    <t>TC_33</t>
  </si>
  <si>
    <t>Verify system throws error in case user tried to do add menu process without mandoatory field</t>
  </si>
  <si>
    <t>Tenant Name
Menu Name
Platform
Page Type
Page name
Content
URL
Is Redirection
Redirect To
Sort Order
Meta Title
Meta Description
Meta Keywords
Is Active
System should throw error message</t>
  </si>
  <si>
    <t>High</t>
  </si>
  <si>
    <t>TC_34</t>
  </si>
  <si>
    <t>Verify system throws error in case user tried to do add menu process with invalid data in field</t>
  </si>
  <si>
    <t>Tenant Name
Parent Name
Menu Name
Platform
Page Type
Content
Page name
URL
Is redirected
Product filter
Collection
Product
Metal
Item group
Item
Category
Collection
Product
Sort Order
Meta Title
Meta Description
Meta Keywords
Is Active
System should throw error message</t>
  </si>
  <si>
    <t>TC_35</t>
  </si>
  <si>
    <t>Verify that 'Back' button functionality</t>
  </si>
  <si>
    <t>Upon click on back button user should be redirected to tenant master page. And data should not be saved.</t>
  </si>
  <si>
    <t>TC_36</t>
  </si>
  <si>
    <t>Verify that 'Save &amp; add more' button functionality with valid data</t>
  </si>
  <si>
    <t>1. Data should be saved
2. Suucess message should be displayed after entering valid data
3. USer should stay on same page.
4. Form should get cleared.</t>
  </si>
  <si>
    <t>TC_37</t>
  </si>
  <si>
    <t>Verify that 'Save &amp; add more' button functionality with invalid data</t>
  </si>
  <si>
    <t>1. Data not should be saved
2. Error message should be displayed after entering invalid data
3. User should stay on same page.
4. Form should not get cleared.</t>
  </si>
  <si>
    <t>TC_38</t>
  </si>
  <si>
    <t>Grid view</t>
  </si>
  <si>
    <t>Verfiy upon performing add operation, record displayed in grid</t>
  </si>
  <si>
    <t>Following data should be dispalyed :
Sr no 1
Tenant Name
Menu Name
Platform
Page Type
Page name
Content
URL
Is Redirection
Redirect To
Sort Order
Meta Title
Meta Description
Meta Keywords
Is Active
Created by - User name of the creator.
Created at - Date and time on which it was created.
Updated at - blank
updated by - blank
Edit and view action</t>
  </si>
  <si>
    <t>TC_39</t>
  </si>
  <si>
    <t>Verfiy upon performing edit operation, record is updated in grid</t>
  </si>
  <si>
    <t>Following updated data should be dispalyed :
Tenant Name
Menu Name
Platform
Page Type
Page name
Content
URL
Is Redirection
Redirect To
Sort Order
Meta Title
Meta Description
Meta Keywords
Is Active
Created by - User name of the creator.
Created at - Date and time on which it was created.
Updated at - User name of the updator
updated by - Date and time on which it was updated
Edit and view action</t>
  </si>
  <si>
    <t>TC_40</t>
  </si>
  <si>
    <t>CS Website</t>
  </si>
  <si>
    <t>Website</t>
  </si>
  <si>
    <t>Verfiy main menu reflection on website</t>
  </si>
  <si>
    <t>1. Open website url.
2. And observe</t>
  </si>
  <si>
    <r>
      <t xml:space="preserve">If mene name is added/updated and it is active, then it will be treated as Main menu in the website.
It would be tereated as 1st hierarchy
Ex : </t>
    </r>
    <r>
      <rPr>
        <b/>
        <sz val="11"/>
        <color theme="1"/>
        <rFont val="Calibri"/>
        <charset val="134"/>
      </rPr>
      <t>Jewellery</t>
    </r>
  </si>
  <si>
    <t>TC_41</t>
  </si>
  <si>
    <t>Verfiy sub menu reflection on website</t>
  </si>
  <si>
    <r>
      <t xml:space="preserve">In case parent menu is selected and mene name is added/updated and it is active, then it will be treated as Sub menu in the website.
It would be tereated as 2nd hierarchy
Ex : Jewellery
</t>
    </r>
    <r>
      <rPr>
        <b/>
        <sz val="11"/>
        <color theme="1"/>
        <rFont val="Calibri"/>
        <charset val="134"/>
      </rPr>
      <t>Gold</t>
    </r>
  </si>
  <si>
    <t>TC_42</t>
  </si>
  <si>
    <t>Verfiy sub sub menu reflection on website</t>
  </si>
  <si>
    <r>
      <t>In case parent menu is selected and mene name is added/updated and it is active, then it will be treated as Sub menu in the website.
It would be tereated as 3rd hierarchy
Ex : Jewellery
Gold</t>
    </r>
    <r>
      <rPr>
        <b/>
        <sz val="11"/>
        <color theme="1"/>
        <rFont val="Calibri"/>
        <charset val="134"/>
      </rPr>
      <t xml:space="preserve">
Gold Ring</t>
    </r>
  </si>
  <si>
    <t>TC_43</t>
  </si>
  <si>
    <t>Verfiy menu redirection functionlality in case is redirected yes selected</t>
  </si>
  <si>
    <t>Menu option should be clickable.
Upon click on it user should be redirected to the specifed page.</t>
  </si>
  <si>
    <t>TC_44</t>
  </si>
  <si>
    <t>Verfiy menu redirection functionlality in case is redirected No selected</t>
  </si>
  <si>
    <t>Menu option should not be clickable.</t>
  </si>
  <si>
    <t>TC_45</t>
  </si>
  <si>
    <t>Verify header section is divided into 2 section with a horizontal line in between as follow
First section : logo is displayed in top left corner &amp; options as per the default settings in top right.
Second section : Header menu in left corner and options as per the default settings</t>
  </si>
  <si>
    <r>
      <t>Header section should be divided into 2 section with a horizontal line in between as follow
First section : logo is displayed in top left corner &amp; options as per the default settings in top right.
Second section : Header menu in left side and Search and options</t>
    </r>
    <r>
      <rPr>
        <sz val="11"/>
        <color rgb="FF000000"/>
        <rFont val="Calibri"/>
        <charset val="134"/>
      </rPr>
      <t xml:space="preserve"> as per the default settings in right side</t>
    </r>
  </si>
  <si>
    <t>TC_46</t>
  </si>
  <si>
    <t>Verify upon scroll up the expended menu gets minimized.</t>
  </si>
  <si>
    <t>Upon scroll up the expended menu should get minimized.</t>
  </si>
  <si>
    <t>TC_47</t>
  </si>
  <si>
    <t>Verfiy Menu master module</t>
  </si>
  <si>
    <t xml:space="preserve">"Menu master " module should be clickable and open with displaying given mentioned fields
1. Add data (button)
2. Search (Field)
3. Search (Button)
Grid :
1.Tenant Master Id
2.Parent Name
3.Page Name
4.Menu Name
5.Plateform
6.Page Type
7.Title
8.Description
9.Key Words
10.Is Redirect
11.URL
12.Params
13.Sort Order
14.Remark
15.Is Active
16.Created By
17.Created At
18.Updated By
19.Updated At
20.Action
</t>
  </si>
  <si>
    <t>TC_48</t>
  </si>
  <si>
    <t>Edit</t>
  </si>
  <si>
    <t>Verify following fields are populated on edit menu master page if page type Dynamic was selected while add/update operation</t>
  </si>
  <si>
    <t>1.Open the URL.
2. Login with valid credentials.
3.Go to dashboard.
4. Click on "Menu master"
5. Click on Edit button
6. And observe</t>
  </si>
  <si>
    <t xml:space="preserve">"Edit data" button should be clickable. 
User should be redirected to edit menu page.
Following feilds should be displayed and editable: 
Tenant Name
Parent Name
Menu Name
Platform
Page Type
Sort Order
Meta Title
Meta Description
Meta Keywords
Remark
Is Active
Update
Back
Field should be populated with previous inserted/updated data
</t>
  </si>
  <si>
    <t>TC_49</t>
  </si>
  <si>
    <t>Verify following fields are populated on edit menu master page if page type HTMl was selected while add/update operation</t>
  </si>
  <si>
    <t>"Edit data" button should be clickable. 
User should be redirected to edit menu page.
Following feilds should be displayed and editable: 
Tenant Name
Parent Name
Menu Name
Platform
Page Type
Page name
Content
Sort Order
Meta Title
Meta Description
Meta Keywords
Remark
Is Active
Update
Back
Field should be populated with previous inserted/updated data</t>
  </si>
  <si>
    <t>TC_50</t>
  </si>
  <si>
    <t>Verify following fields are populated on edit menu master page if page type react was selected while add/update operation</t>
  </si>
  <si>
    <t xml:space="preserve">"Edit data" button should be clickable. 
User should be redirected to edit menu page.
Following feilds should be displayed and editable: 
Tenant Name
Parent Name
Menu Name
Platform
Page Type
URL
Is redirected
Product filter
Collection
Product
Metal
Item group
Item
Category
Collection
Product
Sort Order
Meta Title
Meta Description
Meta Keywords
Remark
Is Active
Update
Back
Field should be populated with previous inserted/updated data
</t>
  </si>
  <si>
    <t>TC_51</t>
  </si>
  <si>
    <t>View</t>
  </si>
  <si>
    <t>Verify following fields are populated on view menu master page if page type Dynamic was selected while add/update operation</t>
  </si>
  <si>
    <t>1.Open the URL.
2. Login with valid credentials.
3.Go to dashboard.
4. Click on "Menu master"
5. Click on View button
6. And observe</t>
  </si>
  <si>
    <t xml:space="preserve">"View data" button should be clickable. 
User should be redirected to view menu page.
Following feilds should be displayed and disabled: 
Tenant Name
Parent Name
Menu Name
Platform
Page Type
Sort Order
Meta Title
Meta Description
Meta Keywords
Remark
Is Active
Back
Field should be populated with previous inserted/updated data
</t>
  </si>
  <si>
    <t>TC_52</t>
  </si>
  <si>
    <t>1.Open the URL.
2. Login with valid credentials.
3.Go to dashboard.
4. Click on "Menu master"
5. Click on view button
6. And observe</t>
  </si>
  <si>
    <t xml:space="preserve">"View data" button should be clickable. 
User should be redirected to view menu page.
Following feilds should be displayed and disbaled: 
Tenant Name
Parent Name
Menu Name
Platform
Page Type
Page name
Content
Sort Order
Meta Title
Meta Description
Meta Keywords
Remark
Is Active
Update
Back
Field should be populated with previous inserted/updated data
</t>
  </si>
  <si>
    <t>TC_53</t>
  </si>
  <si>
    <t xml:space="preserve">"View data" button should be clickable. 
User should be redirected to view menu page.
Following feilds should be displayed and disabled: 
Tenant Name
Parent Name
Menu Name
Platform
Page Type
URL
Is redirected
Product filter
Collection
Product
Metal
Item group
Item
Category
Collection
Product
Sort Order
Meta Title
Meta Description
Meta Keywords
Remark
Is Active
Back
Field should be populated with previous inserted/updated data
</t>
  </si>
  <si>
    <t>TC_54</t>
  </si>
  <si>
    <t>Verfiy edit page functionality</t>
  </si>
  <si>
    <t>Previous inserted/updated data should be displayed in all fields.</t>
  </si>
  <si>
    <t>TC_55</t>
  </si>
  <si>
    <t>TC_56</t>
  </si>
  <si>
    <t>TC_57</t>
  </si>
  <si>
    <t>TC_58</t>
  </si>
  <si>
    <t>TC_59</t>
  </si>
  <si>
    <t>TC_60</t>
  </si>
  <si>
    <t>TC_61</t>
  </si>
  <si>
    <t>TC_62</t>
  </si>
  <si>
    <t>TC_63</t>
  </si>
  <si>
    <t>TC_64</t>
  </si>
  <si>
    <t>TC_65</t>
  </si>
  <si>
    <t>TC_66</t>
  </si>
  <si>
    <t>TC_67</t>
  </si>
  <si>
    <t>TC_68</t>
  </si>
  <si>
    <t>TC_69</t>
  </si>
  <si>
    <t>TC_70</t>
  </si>
  <si>
    <t>TC_71</t>
  </si>
  <si>
    <t>TC_72</t>
  </si>
  <si>
    <t>TC_73</t>
  </si>
  <si>
    <t>TC_74</t>
  </si>
  <si>
    <t>TC_75</t>
  </si>
  <si>
    <t>TC_76</t>
  </si>
  <si>
    <t xml:space="preserve">Following option should be displayed to user to select the value.
Active 
Deactive
It should allow to select only one value.
</t>
  </si>
  <si>
    <t>TC_77</t>
  </si>
  <si>
    <t>Verify that  'Update' button functionality</t>
  </si>
  <si>
    <t>Update button should be clickable
Sucess message should be displayed after entering valid data.
Upon inserting valid data and click on update button data should be saved and displayed grid row.</t>
  </si>
  <si>
    <t>TC_78</t>
  </si>
  <si>
    <t>TC_79</t>
  </si>
  <si>
    <t>Tenant Name
Parent Name
Menu Name
Platform
Page Type
Content
Page name
URL
Is redirected
Product filter
Collection
Product
Metal
Item group
Item
Category
Collection
Product
Sort Order
Meta Title
Meta Description
Meta Keywords
System should throw error message</t>
  </si>
  <si>
    <t>TC_80</t>
  </si>
  <si>
    <t>TC_81</t>
  </si>
  <si>
    <t>TC_82</t>
  </si>
  <si>
    <t>Page Master</t>
  </si>
  <si>
    <t>Verify the Page name  Field validation
1. It should accept letters, numbers, and special characters. 
2. mimimum limit should be 1.
3. Maximum character limit should be 30.</t>
  </si>
  <si>
    <t>1.Open the URL.
2. Login with valid credentials.
3.Go to dashboard.
4. Click on "Page master"
5. Click on Add button
6. And observe</t>
  </si>
  <si>
    <t>TC_83</t>
  </si>
  <si>
    <t>Verify the Content  Field validation
1. It should accept letters, numbers, and special characters. 
2. mimimum limit should be 1.
3. Maximum character limit should be 30.</t>
  </si>
  <si>
    <t>TC_84</t>
  </si>
  <si>
    <t>TC_85</t>
  </si>
  <si>
    <t>1.Open the URL.
2. Login with valid credentials.
3.Go to dashboard.
4. Click on "Page master"
5. Click on Edit button
6. And observe</t>
  </si>
  <si>
    <t>TC_86</t>
  </si>
  <si>
    <t>TC_87</t>
  </si>
  <si>
    <t>TC_88</t>
  </si>
  <si>
    <t>Verify follwing fields are mandatory and marked with astrik:
Page name</t>
  </si>
  <si>
    <t>Follwing fields are mandatory and marked 
Page name
Is Active</t>
  </si>
  <si>
    <t>TC_89</t>
  </si>
  <si>
    <t>TC_90</t>
  </si>
  <si>
    <t>Verify following fields are populated on add page master page</t>
  </si>
  <si>
    <t xml:space="preserve">"Add data" button should be clickable. 
User should be redirected to add page .
Following feilds should be displayed and editable: 
Page name
Content
Is Active
Save
Save and add more
Back
Populated field should be blank
</t>
  </si>
  <si>
    <t>TC_91</t>
  </si>
  <si>
    <t>Verify following fields are populated on edit page master page</t>
  </si>
  <si>
    <t xml:space="preserve">"Edit data" button should be clickable. 
User should be redirected to edd page page.
Previous inserted/updated data should be displayed.
Following feilds should be displayed and editable: 
Page name
Content
Is Active
Update
Back
Populated field should be blank
</t>
  </si>
  <si>
    <t>TC_92</t>
  </si>
  <si>
    <t>TC_93</t>
  </si>
  <si>
    <t>Update button should be clickable
Sucess message should be displayed after entering valid data.
Upon inserting valid data and click on submit button data should be saved and displayed grid row.</t>
  </si>
  <si>
    <t>TC_94</t>
  </si>
  <si>
    <t>Verify system throws error in case user tried to do add page process without mandoatory field</t>
  </si>
  <si>
    <t>Page name
System should throw error message</t>
  </si>
  <si>
    <t>TC_95</t>
  </si>
  <si>
    <t>Verify system throws error in case user tried to do add page process with invalid data in field</t>
  </si>
  <si>
    <t>Page name
Content
Is Active
System should throw error message</t>
  </si>
  <si>
    <t>TC_96</t>
  </si>
  <si>
    <t>TC_97</t>
  </si>
  <si>
    <t>TC_98</t>
  </si>
  <si>
    <t>Upon click on back button user should be redirected to page master page. And data should not be saved.</t>
  </si>
  <si>
    <t>TC_99</t>
  </si>
  <si>
    <t>TC_100</t>
  </si>
  <si>
    <t>TC_101</t>
  </si>
  <si>
    <t>TC_102</t>
  </si>
  <si>
    <t>Following data should be dispalyed :
Page name
Content
Is Active
Created by - User name of the creator.
Created at - Date and time on which it was created.
Updated at - blank
updated by - blank
Publish, Preview, Edit and view action</t>
  </si>
  <si>
    <t>TC_103</t>
  </si>
  <si>
    <t>Following updated data should be dispalyed :
Page name
Content
Is Active
Is Active
Created by - User name of the creator.
Created at - Date and time on which it was created.
Updated at - User name of the updator
updated by - Date and time on which it was updated
Publish, Preview, Edit and view action</t>
  </si>
  <si>
    <t>Low</t>
  </si>
  <si>
    <t>TC_104</t>
  </si>
  <si>
    <t>Verfiy preview button functionality</t>
  </si>
  <si>
    <t>1.Open the URL.
2. Login with valid credentials.
3.Go to dashboard.
4. Click on "Page master"
5. Click on Preview button
6. And observe</t>
  </si>
  <si>
    <t>User should be redirected to Website preview page.
Inserted and updated data in CMS system should be reflected in preview page.
Ex : Home preview button.
Home preview should be dispalyed</t>
  </si>
  <si>
    <t>TC_105</t>
  </si>
  <si>
    <t>Verfiy Publish button functionality</t>
  </si>
  <si>
    <t>1.Open the URL.
2. Login with valid credentials.
3.Go to dashboard.
4. Click on "Page master"
5. Click on Publish button
6. And observe</t>
  </si>
  <si>
    <r>
      <t xml:space="preserve">User should be redirected to Live Website.
Inserted and updated data in CMS system should be reflected in live page </t>
    </r>
    <r>
      <rPr>
        <b/>
        <sz val="11"/>
        <color theme="1"/>
        <rFont val="Calibri"/>
        <charset val="134"/>
      </rPr>
      <t>only if the page is active.</t>
    </r>
    <r>
      <rPr>
        <sz val="11"/>
        <color theme="1"/>
        <rFont val="Calibri"/>
        <charset val="134"/>
      </rPr>
      <t xml:space="preserve">
Ex : Home preview button.
Home preview should be dispalyed</t>
    </r>
  </si>
  <si>
    <t>TC_106</t>
  </si>
  <si>
    <t>Verfiy view page functionality</t>
  </si>
  <si>
    <t>1.Open the URL.
2. Login with valid credentials.
3.Go to dashboard.
4. Click on "Page master"
5. Click on view button
6. And observe</t>
  </si>
  <si>
    <t xml:space="preserve">"View data" button should be clickable. 
User should be redirected to view page page.
Previous inserted/updated data should be displayed.
Following feilds should be displayed and disabled: 
Page name
Content
Is active
Back button
</t>
  </si>
  <si>
    <t>TC_107</t>
  </si>
  <si>
    <t>Default setting</t>
  </si>
  <si>
    <t>Module name</t>
  </si>
  <si>
    <t xml:space="preserve">Verify the Is 'Module Name' Field validation
</t>
  </si>
  <si>
    <t>1.Open the URL.
2. Login with valid credentials.
3.Go to dashboard.
4. Click on "Default setting"
5. Click on Add button
6. And observe</t>
  </si>
  <si>
    <t>1. It should accept letters, numbers, and special characters. 
2. mimimum limit should be 1.
3. Maximum character limit should be 15.</t>
  </si>
  <si>
    <t>TC_108</t>
  </si>
  <si>
    <t>Sub module name</t>
  </si>
  <si>
    <t>Verify the Is 'Sub Module Name' Field validation</t>
  </si>
  <si>
    <t>TC_109</t>
  </si>
  <si>
    <t xml:space="preserve">Setting name </t>
  </si>
  <si>
    <t>Verify the Is 'Setting Name' Field validation</t>
  </si>
  <si>
    <t>TC_110</t>
  </si>
  <si>
    <t>Setting data type</t>
  </si>
  <si>
    <t>Verify the Is 'Setting data type' Field validation</t>
  </si>
  <si>
    <t>It shoudld be a static drop down.
Following option should be displayed to user to select the value.
1. Select
2. Image
3. String
4. Integer
5. Decimal
6. Time
7. Tel
8. email
Selected value should be dispalyed in field
Should allow to selcetd only one value</t>
  </si>
  <si>
    <t>TC_111</t>
  </si>
  <si>
    <t>Default value</t>
  </si>
  <si>
    <t>Verify the Is 'Default value' Field validation if setting data "Select" is selected</t>
  </si>
  <si>
    <t>TC_112</t>
  </si>
  <si>
    <t>Verify the Is 'Default value' Field validation if setting data "Image" is selected</t>
  </si>
  <si>
    <t xml:space="preserve">Selected image should be displayed in field
Should allow to selcetd only one value
It shoudl be image picker.
</t>
  </si>
  <si>
    <t>TC_113</t>
  </si>
  <si>
    <t>Verify the Is 'Default value' Field validation if setting data "String" is selected</t>
  </si>
  <si>
    <t>It should accept letters, numbers, and special characters.
Maximum limit for values should be 20</t>
  </si>
  <si>
    <t>TC_114</t>
  </si>
  <si>
    <t>Verify the Is 'Default value' Field validation if setting data "Integer" is selected</t>
  </si>
  <si>
    <t>It should accept numbers only.
It should not accpet dev=cimal point.</t>
  </si>
  <si>
    <t>TC_115</t>
  </si>
  <si>
    <t>Verify the Is 'Default value' Field validation if setting data "Decimal" is selected</t>
  </si>
  <si>
    <t>It should accept float values only.
It should not accpet characters and symbols.</t>
  </si>
  <si>
    <t>TC_116</t>
  </si>
  <si>
    <t>Verify the Is 'Default value' Field validation if setting data "Time" is selected</t>
  </si>
  <si>
    <t xml:space="preserve">It should accept data in hh:MM:am/pm format.
For hh is should accept max 12.
For mm it should accept min 00 and max 59.
</t>
  </si>
  <si>
    <t>TC_117</t>
  </si>
  <si>
    <t>Verify the Is 'Default value' Field validation if setting data "email" is selected</t>
  </si>
  <si>
    <t>This field should satisfy below validation
1.Accept alpha numeric ,'.' and @ character</t>
  </si>
  <si>
    <t>TC_118</t>
  </si>
  <si>
    <t>Verify the Is 'Default value' Field validation if setting data "tel" is selected</t>
  </si>
  <si>
    <t xml:space="preserve">It should accept onlu numbers.
It should accept min 8 &amp; max 10 digit.
</t>
  </si>
  <si>
    <t>TC_119</t>
  </si>
  <si>
    <t>Possible values</t>
  </si>
  <si>
    <t>Verify the Is 'Possible values' Field validation
1.It should display to the user when setting data type is "Select".</t>
  </si>
  <si>
    <t>1.It should display to the user when setting data type is "Select".
2. It should accept letters, numbers, and special characters.
3. It should accept multiple values seperator by "/"
3. It should accept single value without seperator."/"      
3. Minimun limit for values should be 20</t>
  </si>
  <si>
    <t>TC_120</t>
  </si>
  <si>
    <t>User can change</t>
  </si>
  <si>
    <t>Verify the Is 'User can change' Field validation
Following option should be displayed to user to select the value.
1. Yes
2. No</t>
  </si>
  <si>
    <t>Following option should be displayed to user to select the value.
1. Yes
2. No
Selected value should be tick</t>
  </si>
  <si>
    <t>TC_121</t>
  </si>
  <si>
    <t>Use Encryption</t>
  </si>
  <si>
    <t>Verify the Is 'Use Encryption' Field validation
Following option should be displayed to user to select the value.
1. Yes
2. No</t>
  </si>
  <si>
    <t>Following option should be displayed to user to select the value.
1. Yes
2. No
Selecetd data shoudl should tick</t>
  </si>
  <si>
    <t>TC_122</t>
  </si>
  <si>
    <t>TC_123</t>
  </si>
  <si>
    <t>TC_124</t>
  </si>
  <si>
    <t>TC_125</t>
  </si>
  <si>
    <t>TC_126</t>
  </si>
  <si>
    <t>TC_127</t>
  </si>
  <si>
    <t>TC_128</t>
  </si>
  <si>
    <t>TC_129</t>
  </si>
  <si>
    <t>TC_130</t>
  </si>
  <si>
    <t>TC_131</t>
  </si>
  <si>
    <t>TC_132</t>
  </si>
  <si>
    <t>TC_133</t>
  </si>
  <si>
    <t>TC_134</t>
  </si>
  <si>
    <t>TC_135</t>
  </si>
  <si>
    <t>TC_136</t>
  </si>
  <si>
    <t>TC_137</t>
  </si>
  <si>
    <t>TC_138</t>
  </si>
  <si>
    <t>TC_139</t>
  </si>
  <si>
    <t>TC_140</t>
  </si>
  <si>
    <t>TC_141</t>
  </si>
  <si>
    <t>Verify follwing fields are mandatory and marked with astrik:
Module name
Sub module name
Setting name
Setting data type
Default value
User can change
Use encryption
Is active</t>
  </si>
  <si>
    <t>Follwing fields are mandatory and marked 
Module name
Sub module name
Setting name
Setting data type
Default value
User can change
Use encryption
Is active</t>
  </si>
  <si>
    <t>TC_142</t>
  </si>
  <si>
    <t>Verfiy data is diplayed on Default setting page</t>
  </si>
  <si>
    <t>1.Open the URL.
2. Login with valid credentials.
3.Go to dashboard.
4. Click on "Default Setting"
5. And observe</t>
  </si>
  <si>
    <t>Following data should be dispalyed in gird :
Add button.
Swarch field
Search button.
Grid
Module name
Sub module name
Setting name
Setting data type
Default value
User can change
Use encryption
Is active
Created by
Created at
Updated at
updated by
Edit and view action</t>
  </si>
  <si>
    <t>TC_143</t>
  </si>
  <si>
    <t>Verfiy upon performing add operation, record is updated in grid</t>
  </si>
  <si>
    <t>1.Open the URL.
2. Login with valid credentials.
3.Go to dashboard.
4. Click on "Default"
5. Perform add opration
6. And observe grid</t>
  </si>
  <si>
    <t>Following data should be dispalyed in gird :
Sr no 1
Module name
Sub module name
Setting name
Setting data type
Default value
User can change
Use encryption
Is activeCreated by - User name of the creator.
Created at - Date and time on which it was created.
Updated at - blank
updated by - blank
Edit and view action</t>
  </si>
  <si>
    <t>TC_144</t>
  </si>
  <si>
    <t>1.Open the URL.
2. Login with valid credentials.
3.Go to dashboard.
4. Click on "Default"
5. Perform edit opration
6. And observe grid</t>
  </si>
  <si>
    <t>Following updated data should be dispalyed grid :
Module name
Sub module name
Setting name
Setting data type
Default value
User can change
Use encryption
Is activeCreated by - User name of the creator.
Created at - Date and time on which it was created.
Updated at - User name of the updator
updated by - Date and time on which it was updated
Edit and view action</t>
  </si>
  <si>
    <t>TC_145</t>
  </si>
  <si>
    <t>1.Open the URL.
2. Login with valid credentials.
3.Go to dashboard.
4. Click on "Default"
5. Click on edit opration
6. And observe</t>
  </si>
  <si>
    <t>TC_146</t>
  </si>
  <si>
    <t xml:space="preserve">"Add data" button should be clickable. 
User should be redirected to add page .
Following feilds should be displayed and editable: 
Module name
Sub module name
Setting name
Setting data type
Default value
User can change
Use encryption
Is active
Save
Save and add more
Back
Populated field should be blank
</t>
  </si>
  <si>
    <t>TC_147</t>
  </si>
  <si>
    <t>"Edit data" button should be clickable. 
User should be redirected to edit page .
Following feilds should be displayed and editable: 
Module name
Sub module name
Setting name
Setting data type
Default value
User can change
Use encryption
Is active
Update
Back
Field should be populated with previous inserted/updated data</t>
  </si>
  <si>
    <t>TC_148</t>
  </si>
  <si>
    <t>Verify following fields are populated on view page master page</t>
  </si>
  <si>
    <t xml:space="preserve">"View data" button should be clickable. 
User should be redirected to edd page page.
Previous inserted/updated data should be displayed.
Following feilds should be displayed and disbaled: 
Module name
Sub module name
Setting name
Setting data type
Default value
User can change
Use encryption
Is active
Back
</t>
  </si>
  <si>
    <t>TC_149</t>
  </si>
  <si>
    <t>1.Open the URL.
2. Login with valid credentials.
3.Go to dashboard.
4. Click on "Defaukt setting"
5. Click on edit button
6. And observe</t>
  </si>
  <si>
    <t>TC_150</t>
  </si>
  <si>
    <t>Verify system throws error in case user tried to do edit defaukt setting process without mandoatory field</t>
  </si>
  <si>
    <t>Module name
Sub module name
Setting name
Setting data type
Default value
User can change
Use encryption
Is active
System should throw error message</t>
  </si>
  <si>
    <t>TC_151</t>
  </si>
  <si>
    <t>TC_152</t>
  </si>
  <si>
    <t>Upon click on back button user should be redirected to tenant master page. And data should not be saved/updated.</t>
  </si>
  <si>
    <t>TC_153</t>
  </si>
  <si>
    <t>1.Open the URL.
2. Login with valid credentials.
3.Go to dashboard.
4. Click on "Defaukt setting"
5. Click on add button
6. And observe</t>
  </si>
  <si>
    <t>TC_154</t>
  </si>
  <si>
    <t>TC_155</t>
  </si>
  <si>
    <t>TC_156</t>
  </si>
  <si>
    <t>TC_157</t>
  </si>
  <si>
    <t>TC_158</t>
  </si>
  <si>
    <t>TC_159</t>
  </si>
  <si>
    <t>Tenant setting</t>
  </si>
  <si>
    <t>Verfiy data is diplayed on tenant setting page</t>
  </si>
  <si>
    <t>1.Open the URL.
2. Login with valid credentials.
3.Go to dashboard.
4. Click on "Tenant Setting"
5. And observe</t>
  </si>
  <si>
    <t>Following data should be dispalyed in gird :
Search field
Search button.
Grid
Setting name  
Setting value  
Remark  
Is active  
Created by
Created at
Updated at
updated by
Edit and view action</t>
  </si>
  <si>
    <t>TC_160</t>
  </si>
  <si>
    <t>Verify setting displayed in gird page</t>
  </si>
  <si>
    <t>All active default setting added by tenat should be dispalyed on tenant setting page.</t>
  </si>
  <si>
    <t>TC_161</t>
  </si>
  <si>
    <t>Verfiy edit default setting functionality</t>
  </si>
  <si>
    <t>Edit action will be dispalyed only to those setting where user can change "Yes" is selected.'</t>
  </si>
  <si>
    <t>TC_162</t>
  </si>
  <si>
    <t>Edit button should not be dispalyed to settings where user can change "no" is selected.</t>
  </si>
  <si>
    <t>TC_163</t>
  </si>
  <si>
    <t>Verify following fields are populated on edit page tenant setting page</t>
  </si>
  <si>
    <t>1.Open the URL.
2. Login with valid credentials.
3.Go to dashboard.
4. Click on "Tenant Setting"
5 Click on edit Button
6. And observe</t>
  </si>
  <si>
    <t>"Edit data" button should be clickable. 
User should be redirected to edit page .
Following feilds should be displayed and editable: 
Setting name  
Setting value  
Is active
Update
Back
Field should be populated with previous inserted/updated data</t>
  </si>
  <si>
    <t>TC_164</t>
  </si>
  <si>
    <t>Setting name</t>
  </si>
  <si>
    <t>Verfiy following functionality is satisifed by setting name field</t>
  </si>
  <si>
    <t>Setting name field should be disabled.
Setteng name should be auto populated.</t>
  </si>
  <si>
    <t>TC_165</t>
  </si>
  <si>
    <t>Setting value</t>
  </si>
  <si>
    <t>Verfiy data type of setteng value</t>
  </si>
  <si>
    <t xml:space="preserve">If setting data "Image" is selected, image picker should be displayed.
If setting data "Stirng/interger/decimal/time/tel/email/select" is selected, text should be displayed.
</t>
  </si>
  <si>
    <t>TC_166</t>
  </si>
  <si>
    <t>Verify the Is 'Setting value' Field validation if setting data "Select" is selected</t>
  </si>
  <si>
    <t>TC_167</t>
  </si>
  <si>
    <t>Verify the Is 'Setting value' Field validation if setting data "Image" is selected</t>
  </si>
  <si>
    <t>TC_168</t>
  </si>
  <si>
    <t>Verify the Is 'Setting value' Field validation if setting data "String" is selected</t>
  </si>
  <si>
    <t>TC_169</t>
  </si>
  <si>
    <t>Verify the Is 'Setting value' Field validation if setting data "Integer" is selected</t>
  </si>
  <si>
    <t>TC_170</t>
  </si>
  <si>
    <t>Verify the Is 'Setting value' Field validation if setting data "Decimal" is selected</t>
  </si>
  <si>
    <t>TC_171</t>
  </si>
  <si>
    <t>Verify the Is 'Setting value' Field validation if setting data "Time" is selected</t>
  </si>
  <si>
    <t>TC_172</t>
  </si>
  <si>
    <t>Verify the Is 'Setting value' Field validation if setting data "email" is selected</t>
  </si>
  <si>
    <t>TC_173</t>
  </si>
  <si>
    <t>Verify the Is 'Setting value' Field validation if setting data "tel" is selected</t>
  </si>
  <si>
    <t>TC_174</t>
  </si>
  <si>
    <t>TC_175</t>
  </si>
  <si>
    <t>TC_176</t>
  </si>
  <si>
    <t>Setting value
Is active
System should throw error message</t>
  </si>
  <si>
    <t>TC_177</t>
  </si>
  <si>
    <t>TC_178</t>
  </si>
  <si>
    <t>TC_179</t>
  </si>
  <si>
    <t>Verify follwing fields are mandatory and marked with astrik:
Setting value
Is active</t>
  </si>
  <si>
    <t>Follwing fields are mandatory and marked 
Setting value
Is active</t>
  </si>
  <si>
    <t>TC_180</t>
  </si>
  <si>
    <t>1.Open the URL.
2. Login with valid credentials.
3.Go to dashboard.
4. Click on "Tenant setting"
5. Perform edit opration
6. And observe grid</t>
  </si>
  <si>
    <t>Following updated data should be dispalyed grid :
Setting name
Setting value
Is active
Created by - User name of the creator.
Created at - Date and time on which it was created.
Updated at - User name of the updator
updated by - Date and time on which it was updated
Edit and view action</t>
  </si>
  <si>
    <t>TC_181</t>
  </si>
  <si>
    <t>Verify tenant setting reflection on website in case it is for header, setting is active in default setting + user can change "no"</t>
  </si>
  <si>
    <t>Opne the website url
And observe</t>
  </si>
  <si>
    <t>Data which was added by super admin in default value should be dispalyed in header section.</t>
  </si>
  <si>
    <t>TC_182</t>
  </si>
  <si>
    <t>Verify tenant setting reflection on website in case it is for footer, setting is active on default setting and user can change "no"</t>
  </si>
  <si>
    <t>Data which was added by super admin in default value should be dispalyed in footer section.</t>
  </si>
  <si>
    <t>TC_183</t>
  </si>
  <si>
    <t>Verify tenant setting reflection on website in case it is for header, setting is active in default setting but inactive on tenat setting + user can change "Yes"</t>
  </si>
  <si>
    <t>Data should not display on website</t>
  </si>
  <si>
    <t>TC_184</t>
  </si>
  <si>
    <t>Verify tenant setting reflection on website in case it is for footer, setting is active in default setting but inactive on tenat setting + user can change "Yes"</t>
  </si>
  <si>
    <t>TC_185</t>
  </si>
  <si>
    <t>Verify tenant setting reflection on website in case it is for header, setting inactive in default setting</t>
  </si>
  <si>
    <t>TC_186</t>
  </si>
  <si>
    <t>Verify tenant setting reflection on website in case it is for footer, setting inactive in default setting</t>
  </si>
  <si>
    <t>TC_187</t>
  </si>
  <si>
    <t>Verify tenant setting reflection on website in case it is for header, setting is active from both tenant and default setting + user can change "yes" + tenant has not changed/removed the setting value</t>
  </si>
  <si>
    <t>TC_188</t>
  </si>
  <si>
    <t>Verify tenant setting reflection on website in case it is for header, setting is active from both tenant and default setting + user can change "yes" + tenant has changed the setting value</t>
  </si>
  <si>
    <t>Data which was added by tenant in setting value should be dispalyed in header section.</t>
  </si>
  <si>
    <t>TC_189</t>
  </si>
  <si>
    <t>Verify tenant setting reflection on website in case it is for footer, setting is active from both tenant and default setting and user can change "yes" and tenant has not changed/removed the setting value</t>
  </si>
  <si>
    <t>TC_190</t>
  </si>
  <si>
    <t>Verify tenant setting reflection on website in case it is for footer, setting is active from both tenant and default setting and user can change "yes" and tenant has changed the setting value</t>
  </si>
  <si>
    <t>Data which was added by tenant in setting value should be dispalyed in footer section.</t>
  </si>
  <si>
    <t>Verify following fields are populated on view tenat master page</t>
  </si>
  <si>
    <t xml:space="preserve">"View data" button should be clickable. 
User should be redirected to view page page.
Previous inserted/updated data should be displayed.
Following feilds should be displayed and disabled: 
Setting name
Setting value
Is active
Back
</t>
  </si>
  <si>
    <t>Failed test case status</t>
  </si>
  <si>
    <t>Status</t>
  </si>
  <si>
    <t>New</t>
  </si>
  <si>
    <t>Iteration 2 Status</t>
  </si>
  <si>
    <t>Grand Total</t>
  </si>
  <si>
    <t>Fail</t>
  </si>
  <si>
    <t>Defect status</t>
  </si>
  <si>
    <t>Daily Summary Report - 6/10/2024</t>
  </si>
  <si>
    <t>Test case execution status</t>
  </si>
  <si>
    <t>Pass</t>
  </si>
  <si>
    <t>Function Master</t>
  </si>
  <si>
    <t>Review  Comment Master</t>
  </si>
  <si>
    <t>Review test cases</t>
  </si>
  <si>
    <t>Reviewed Test Draft</t>
  </si>
  <si>
    <t>Test case Review</t>
  </si>
  <si>
    <t>Test Draft</t>
  </si>
  <si>
    <t>Testing group master</t>
  </si>
  <si>
    <t>Testing Type master</t>
  </si>
  <si>
    <t>Priority / Severity</t>
  </si>
  <si>
    <t>Tester remark</t>
  </si>
  <si>
    <t>Developer remark</t>
  </si>
  <si>
    <t>Functions</t>
  </si>
  <si>
    <t>Req id</t>
  </si>
  <si>
    <t>Req desc</t>
  </si>
  <si>
    <t>FIELDS</t>
  </si>
  <si>
    <t>INPUT TYPE</t>
  </si>
  <si>
    <t>MANDATORY/ OPTIONAL</t>
  </si>
  <si>
    <t>DESCRIPTION</t>
  </si>
  <si>
    <t>BR001 - Metal type master</t>
  </si>
  <si>
    <t>Dropdown</t>
  </si>
  <si>
    <t>Mandatory</t>
  </si>
  <si>
    <t>Dropdown of tenant name should be displayed. The dropdown will be fetched from the tenant master.</t>
  </si>
  <si>
    <t>Closed</t>
  </si>
  <si>
    <t>Resolved</t>
  </si>
  <si>
    <t>App</t>
  </si>
  <si>
    <t>BR002 - Item Group master</t>
  </si>
  <si>
    <t>Intergration</t>
  </si>
  <si>
    <t>Pending</t>
  </si>
  <si>
    <t>Not a bug</t>
  </si>
  <si>
    <t>Re-open</t>
  </si>
  <si>
    <t>For the tenant logged in, tenant name should be auto- filled and disabled.</t>
  </si>
  <si>
    <t>BR003 - Item master</t>
  </si>
  <si>
    <t>Not Executed</t>
  </si>
  <si>
    <t>Deffered</t>
  </si>
  <si>
    <t>Optional</t>
  </si>
  <si>
    <t>The menu names added should be displayed in the dropdown.</t>
  </si>
  <si>
    <t>BR004 - Category master</t>
  </si>
  <si>
    <t>Under Development</t>
  </si>
  <si>
    <t xml:space="preserve">Blocker </t>
  </si>
  <si>
    <t>In-Progress</t>
  </si>
  <si>
    <t>Delete</t>
  </si>
  <si>
    <t>Text</t>
  </si>
  <si>
    <t>User should be able to enter the menu name.</t>
  </si>
  <si>
    <t>BR005 - Collection master</t>
  </si>
  <si>
    <t>Usability</t>
  </si>
  <si>
    <t>Suggestion</t>
  </si>
  <si>
    <t>Re-Test</t>
  </si>
  <si>
    <t>Development Completed</t>
  </si>
  <si>
    <t>Search</t>
  </si>
  <si>
    <t>BR006 - Payment type master</t>
  </si>
  <si>
    <t>Compatibilty</t>
  </si>
  <si>
    <t>NA</t>
  </si>
  <si>
    <t>Validation:</t>
  </si>
  <si>
    <t>BR007 - Testimonial master</t>
  </si>
  <si>
    <t>Security</t>
  </si>
  <si>
    <t>Next Phase</t>
  </si>
  <si>
    <t>Export</t>
  </si>
  <si>
    <t>It should accept alphabets only.</t>
  </si>
  <si>
    <t>BR008 - Store master</t>
  </si>
  <si>
    <t>Performance</t>
  </si>
  <si>
    <t>Custom Export</t>
  </si>
  <si>
    <t>Radio button</t>
  </si>
  <si>
    <t>Below radio buttons should be displayed:</t>
  </si>
  <si>
    <t>BR009 - FAQs master</t>
  </si>
  <si>
    <t>Load</t>
  </si>
  <si>
    <t>Filter</t>
  </si>
  <si>
    <r>
      <rPr>
        <sz val="12"/>
        <color rgb="FF000000"/>
        <rFont val="Wingdings"/>
        <charset val="134"/>
      </rPr>
      <t>l </t>
    </r>
    <r>
      <rPr>
        <sz val="12"/>
        <color rgb="FF000000"/>
        <rFont val="Calibri"/>
        <charset val="134"/>
      </rPr>
      <t>Website</t>
    </r>
  </si>
  <si>
    <t>BR010 - Subscriptions master</t>
  </si>
  <si>
    <t>Pre-requisitis</t>
  </si>
  <si>
    <r>
      <rPr>
        <sz val="12"/>
        <color rgb="FF000000"/>
        <rFont val="Wingdings"/>
        <charset val="134"/>
      </rPr>
      <t>l </t>
    </r>
    <r>
      <rPr>
        <sz val="12"/>
        <color rgb="FF000000"/>
        <rFont val="Calibri"/>
        <charset val="134"/>
      </rPr>
      <t>Mobile</t>
    </r>
  </si>
  <si>
    <t>BR011 - Banner Master</t>
  </si>
  <si>
    <r>
      <rPr>
        <sz val="12"/>
        <color rgb="FF000000"/>
        <rFont val="Wingdings"/>
        <charset val="134"/>
      </rPr>
      <t>l </t>
    </r>
    <r>
      <rPr>
        <sz val="12"/>
        <color rgb="FF000000"/>
        <rFont val="Calibri"/>
        <charset val="134"/>
      </rPr>
      <t>Both</t>
    </r>
  </si>
  <si>
    <t>By default, both should be selected.</t>
  </si>
  <si>
    <t>BR013 - Section Type master</t>
  </si>
  <si>
    <t>User should be able to define the type of menu.</t>
  </si>
  <si>
    <t>BR014 - Dynamic Content</t>
  </si>
  <si>
    <t>BR015 - Redirect URL</t>
  </si>
  <si>
    <t>The dropdown should consist below fields:</t>
  </si>
  <si>
    <t>BR016 - HTML Content</t>
  </si>
  <si>
    <r>
      <rPr>
        <sz val="12"/>
        <color rgb="FF000000"/>
        <rFont val="Wingdings"/>
        <charset val="134"/>
      </rPr>
      <t>l </t>
    </r>
    <r>
      <rPr>
        <sz val="12"/>
        <color rgb="FF000000"/>
        <rFont val="Calibri"/>
        <charset val="134"/>
      </rPr>
      <t>HTML</t>
    </r>
  </si>
  <si>
    <t>BR017 - Page Section Master</t>
  </si>
  <si>
    <r>
      <rPr>
        <sz val="12"/>
        <color rgb="FF000000"/>
        <rFont val="Wingdings"/>
        <charset val="134"/>
      </rPr>
      <t>l </t>
    </r>
    <r>
      <rPr>
        <sz val="12"/>
        <color rgb="FF000000"/>
        <rFont val="Calibri"/>
        <charset val="134"/>
      </rPr>
      <t>React</t>
    </r>
  </si>
  <si>
    <t>BR018 - Page section Content Maser</t>
  </si>
  <si>
    <r>
      <rPr>
        <sz val="12"/>
        <color rgb="FF000000"/>
        <rFont val="Wingdings"/>
        <charset val="134"/>
      </rPr>
      <t>l </t>
    </r>
    <r>
      <rPr>
        <sz val="12"/>
        <color rgb="FF000000"/>
        <rFont val="Calibri"/>
        <charset val="134"/>
      </rPr>
      <t>Dynamic</t>
    </r>
  </si>
  <si>
    <t>BR019 - Settings Master</t>
  </si>
  <si>
    <t>Pre-Condition:</t>
  </si>
  <si>
    <t>BR020 - Non Functional Requirements</t>
  </si>
  <si>
    <t>If the user selects the Type as HTML, Dynamic this field will be populated.</t>
  </si>
  <si>
    <t>User needs to select the page for which HTML Code has to be written.</t>
  </si>
  <si>
    <t>Pre- Condition:</t>
  </si>
  <si>
    <t>If the user selects the type as HTML, this field should be displayed.</t>
  </si>
  <si>
    <t>User should be able to define the content that will be displayed under the menu.</t>
  </si>
  <si>
    <t>If the user selects the type as React, this field should be displayed.</t>
  </si>
  <si>
    <t>Here user can select the pre-defined pages which will be displayed upon clicking on the menu.</t>
  </si>
  <si>
    <t>Eg, The menu to be redirected to product - catalogue page, user can select product catalogue as type.</t>
  </si>
  <si>
    <t>Radio Button</t>
  </si>
  <si>
    <t>Pre - Condition:</t>
  </si>
  <si>
    <t>If the type is selected as React,this field will be displayed.</t>
  </si>
  <si>
    <t>It should display radio buttons with Yes, No</t>
  </si>
  <si>
    <t>If the menu has to be directed to another dynamic page then user should select the Is Redirection as ‘Yes’</t>
  </si>
  <si>
    <t>Redirect To</t>
  </si>
  <si>
    <t>Radio Buttons</t>
  </si>
  <si>
    <t>Pre- Condition: If the Is Redirection is selected as ‘Yes’, this field sould be displayed.</t>
  </si>
  <si>
    <t>Here, user can define the page details which is going to be displayed after clicking on the menu.</t>
  </si>
  <si>
    <t>It should display three radio buttons as below:</t>
  </si>
  <si>
    <r>
      <rPr>
        <sz val="12"/>
        <color rgb="FF000000"/>
        <rFont val="Wingdings"/>
        <charset val="134"/>
      </rPr>
      <t>l </t>
    </r>
    <r>
      <rPr>
        <sz val="12"/>
        <color rgb="FF000000"/>
        <rFont val="Calibri"/>
        <charset val="134"/>
      </rPr>
      <t>Product filter</t>
    </r>
  </si>
  <si>
    <r>
      <rPr>
        <sz val="12"/>
        <color rgb="FF000000"/>
        <rFont val="Wingdings"/>
        <charset val="134"/>
      </rPr>
      <t>l </t>
    </r>
    <r>
      <rPr>
        <sz val="12"/>
        <color rgb="FF000000"/>
        <rFont val="Calibri"/>
        <charset val="134"/>
      </rPr>
      <t>Collection</t>
    </r>
  </si>
  <si>
    <r>
      <rPr>
        <sz val="12"/>
        <color rgb="FF000000"/>
        <rFont val="Wingdings"/>
        <charset val="134"/>
      </rPr>
      <t>l </t>
    </r>
    <r>
      <rPr>
        <sz val="12"/>
        <color rgb="FF000000"/>
        <rFont val="Calibri"/>
        <charset val="134"/>
      </rPr>
      <t>Product</t>
    </r>
  </si>
  <si>
    <t>Upon selecting on Product filter below fields should be displayed:</t>
  </si>
  <si>
    <r>
      <rPr>
        <sz val="12"/>
        <color rgb="FF000000"/>
        <rFont val="Wingdings"/>
        <charset val="134"/>
      </rPr>
      <t>l </t>
    </r>
    <r>
      <rPr>
        <sz val="12"/>
        <color rgb="FF000000"/>
        <rFont val="Calibri"/>
        <charset val="134"/>
      </rPr>
      <t>Metal</t>
    </r>
  </si>
  <si>
    <r>
      <rPr>
        <sz val="12"/>
        <color rgb="FF000000"/>
        <rFont val="Wingdings"/>
        <charset val="134"/>
      </rPr>
      <t>l </t>
    </r>
    <r>
      <rPr>
        <sz val="12"/>
        <color rgb="FF000000"/>
        <rFont val="Calibri"/>
        <charset val="134"/>
      </rPr>
      <t>Item group</t>
    </r>
  </si>
  <si>
    <r>
      <rPr>
        <sz val="12"/>
        <color rgb="FF000000"/>
        <rFont val="Wingdings"/>
        <charset val="134"/>
      </rPr>
      <t>l </t>
    </r>
    <r>
      <rPr>
        <sz val="12"/>
        <color rgb="FF000000"/>
        <rFont val="Calibri"/>
        <charset val="134"/>
      </rPr>
      <t>Item</t>
    </r>
  </si>
  <si>
    <r>
      <rPr>
        <sz val="12"/>
        <color rgb="FF000000"/>
        <rFont val="Wingdings"/>
        <charset val="134"/>
      </rPr>
      <t>l </t>
    </r>
    <r>
      <rPr>
        <sz val="12"/>
        <color rgb="FF000000"/>
        <rFont val="Calibri"/>
        <charset val="134"/>
      </rPr>
      <t>Category</t>
    </r>
  </si>
  <si>
    <t>Upon selecting on Collection below fields should be displayed:</t>
  </si>
  <si>
    <t>Upon selecting on Product, product name field should be displayed.</t>
  </si>
  <si>
    <t>Metal, Item group, Item, Category, Collection, Product these fields will be dropdown fields fetched from Metal master, Item group master, Item master, Category master, Product master respectively.</t>
  </si>
  <si>
    <t>To define the sort order of the menu</t>
  </si>
  <si>
    <t>User should be able to define the meta title.</t>
  </si>
  <si>
    <t>Meta Title is the title of a webpage that appears in search engine results and the browser tab. It summarizes the content and helps with SEO by incorporating relevant keywords.</t>
  </si>
  <si>
    <t>Validation: It typically should be around 50-60 characters long.</t>
  </si>
  <si>
    <t>User should be able to define meta description which provides a short summary of the webpage’s content, usually around 150-160 characters. It appears under the title in search results and should be compelling to encourage users to click through.</t>
  </si>
  <si>
    <t>User should be able to define the meta keywords where it will help in SEO.</t>
  </si>
  <si>
    <t>To add remark if any.</t>
  </si>
  <si>
    <t>IT should display Active, Deactive radio buttons.</t>
  </si>
  <si>
    <t>By default, the menu should be active.</t>
  </si>
  <si>
    <t>Sr No</t>
  </si>
  <si>
    <t>Defect ID</t>
  </si>
  <si>
    <t>Raise on Date</t>
  </si>
  <si>
    <t>Defect Description</t>
  </si>
  <si>
    <t>Assign To</t>
  </si>
  <si>
    <t>Tester Status</t>
  </si>
  <si>
    <t>Tester comment</t>
  </si>
  <si>
    <t>Dev Status</t>
  </si>
  <si>
    <t>Dev comment</t>
  </si>
  <si>
    <t>BA comment</t>
  </si>
  <si>
    <t>Confirmation Needed</t>
  </si>
  <si>
    <t>*</t>
  </si>
  <si>
    <t>Testing</t>
  </si>
  <si>
    <t>Re-Testing</t>
  </si>
  <si>
    <t>End To End Testing</t>
  </si>
  <si>
    <t>Total no of test case (Module)</t>
  </si>
  <si>
    <t>No. of TC Executed</t>
  </si>
  <si>
    <t>Passed TCs</t>
  </si>
  <si>
    <t>Failed Tcs</t>
  </si>
  <si>
    <t>Not Executed Tcs</t>
  </si>
  <si>
    <t>Total no of Not Executed TC</t>
  </si>
  <si>
    <t>High Severity</t>
  </si>
  <si>
    <t>Medium Severity</t>
  </si>
  <si>
    <t>Reviewed by</t>
  </si>
  <si>
    <t>Review date</t>
  </si>
  <si>
    <t>Total no of Passed TC</t>
  </si>
  <si>
    <t>Total no of Failed TC</t>
  </si>
  <si>
    <t>PO</t>
  </si>
  <si>
    <t>PO -edit</t>
  </si>
  <si>
    <t>Po closer - add</t>
  </si>
  <si>
    <t>Po closer - view</t>
  </si>
  <si>
    <t>Po closer - History</t>
  </si>
  <si>
    <t>Po closer - History view</t>
  </si>
  <si>
    <t>Bill transaction add</t>
  </si>
  <si>
    <t>Bill transaction view</t>
  </si>
  <si>
    <t>Bill transaction edit</t>
  </si>
  <si>
    <t>GRN Add</t>
  </si>
  <si>
    <t>GRN View</t>
  </si>
  <si>
    <t>GRN delete</t>
  </si>
  <si>
    <t>GRN History</t>
  </si>
  <si>
    <t>GRN History view</t>
  </si>
  <si>
    <t>Po closer - edit</t>
  </si>
  <si>
    <t>GRN Edit</t>
  </si>
  <si>
    <t>Requisition add</t>
  </si>
  <si>
    <t>Total No of Test cases</t>
  </si>
  <si>
    <t>Failed test case status report - 6/1/2024</t>
  </si>
  <si>
    <t>Defect Status report - 6/1/2024</t>
  </si>
  <si>
    <t>Severity / Priority</t>
  </si>
  <si>
    <t>Test case execution status Report - 6/1/2024</t>
  </si>
  <si>
    <t>TCs Status / Submodules</t>
  </si>
  <si>
    <t>Pass Tcs</t>
  </si>
  <si>
    <t>Fail Tcs</t>
  </si>
  <si>
    <t>Other / Not Executed</t>
  </si>
  <si>
    <t>Attribute</t>
  </si>
  <si>
    <t>Count</t>
  </si>
  <si>
    <t>Percentage Completed</t>
  </si>
  <si>
    <t>Percentage pending</t>
  </si>
  <si>
    <t>TC Count</t>
  </si>
  <si>
    <t>TC count as per the standards</t>
  </si>
  <si>
    <t>%ofTest Cases</t>
  </si>
  <si>
    <t>TCs Count</t>
  </si>
  <si>
    <t>%</t>
  </si>
  <si>
    <t>UI/UX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</si>
</sst>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1">
    <font>
      <sz val="11"/>
      <color rgb="FF000000"/>
      <name val="Calibri"/>
      <charset val="134"/>
    </font>
    <font>
      <b/>
      <sz val="11"/>
      <color rgb="FF000000"/>
      <name val="Calibri"/>
      <charset val="134"/>
    </font>
    <font>
      <b/>
      <sz val="9"/>
      <color rgb="FF000000"/>
      <name val="Calibri"/>
      <charset val="134"/>
    </font>
    <font>
      <sz val="11"/>
      <color theme="1"/>
      <name val="Calibri"/>
      <charset val="134"/>
      <scheme val="minor"/>
    </font>
    <font>
      <sz val="11"/>
      <color rgb="FF000000"/>
      <name val="Book Antiqua"/>
      <charset val="134"/>
    </font>
    <font>
      <sz val="11"/>
      <color theme="1"/>
      <name val="Book Antiqua"/>
      <charset val="134"/>
    </font>
    <font>
      <b/>
      <sz val="12"/>
      <color rgb="FF000000"/>
      <name val="Calibri"/>
      <charset val="134"/>
    </font>
    <font>
      <sz val="12"/>
      <color rgb="FF000000"/>
      <name val="Calibri"/>
      <charset val="134"/>
    </font>
    <font>
      <sz val="11"/>
      <color rgb="FF000000"/>
      <name val="Calibri"/>
      <charset val="134"/>
      <scheme val="minor"/>
    </font>
    <font>
      <sz val="11"/>
      <color theme="1"/>
      <name val="Calibri"/>
      <charset val="134"/>
    </font>
    <font>
      <sz val="12"/>
      <color rgb="FF000000"/>
      <name val="Wingdings"/>
      <charset val="134"/>
    </font>
    <font>
      <b/>
      <sz val="11"/>
      <color rgb="FF000000"/>
      <name val="Book Antiqua"/>
      <charset val="134"/>
    </font>
    <font>
      <sz val="11"/>
      <color rgb="FFFF0000"/>
      <name val="Book Antiqua"/>
      <charset val="134"/>
    </font>
    <font>
      <strike/>
      <sz val="11"/>
      <color theme="1"/>
      <name val="Book Antiqua"/>
      <charset val="134"/>
    </font>
    <font>
      <sz val="11"/>
      <name val="Calibri"/>
      <charset val="134"/>
    </font>
    <font>
      <u/>
      <sz val="11"/>
      <color rgb="FF0000FF"/>
      <name val="Calibri"/>
      <charset val="134"/>
      <scheme val="minor"/>
    </font>
    <font>
      <sz val="11"/>
      <name val="Book Antiqua"/>
      <charset val="134"/>
    </font>
    <font>
      <sz val="11"/>
      <color rgb="FF000000"/>
      <name val="Calibri"/>
      <charset val="1"/>
    </font>
    <font>
      <sz val="11"/>
      <color theme="1"/>
      <name val="Symbol"/>
      <charset val="134"/>
    </font>
    <font>
      <b/>
      <sz val="11"/>
      <color theme="1"/>
      <name val="Calibri"/>
      <charset val="134"/>
    </font>
    <font>
      <sz val="11"/>
      <color rgb="FF000000"/>
      <name val="Calibri"/>
      <scheme val="minor"/>
    </font>
  </fonts>
  <fills count="12">
    <fill>
      <patternFill patternType="none"/>
    </fill>
    <fill>
      <patternFill patternType="gray125"/>
    </fill>
    <fill>
      <patternFill patternType="solid">
        <fgColor theme="7" tint="0.79992065187536243"/>
        <bgColor indexed="64"/>
      </patternFill>
    </fill>
    <fill>
      <patternFill patternType="solid">
        <fgColor theme="2"/>
        <bgColor indexed="64"/>
      </patternFill>
    </fill>
    <fill>
      <patternFill patternType="solid">
        <fgColor theme="4" tint="0.59999389629810485"/>
        <bgColor indexed="64"/>
      </patternFill>
    </fill>
    <fill>
      <patternFill patternType="solid">
        <fgColor rgb="FFEBF3FA"/>
        <bgColor indexed="64"/>
      </patternFill>
    </fill>
    <fill>
      <patternFill patternType="solid">
        <fgColor rgb="FFBDD6EE"/>
        <bgColor indexed="64"/>
      </patternFill>
    </fill>
    <fill>
      <patternFill patternType="solid">
        <fgColor theme="0"/>
        <bgColor indexed="64"/>
      </patternFill>
    </fill>
    <fill>
      <patternFill patternType="solid">
        <fgColor theme="3" tint="0.79979857783745845"/>
        <bgColor indexed="64"/>
      </patternFill>
    </fill>
    <fill>
      <patternFill patternType="solid">
        <fgColor rgb="FFF6F5C5"/>
        <bgColor indexed="64"/>
      </patternFill>
    </fill>
    <fill>
      <patternFill patternType="solid">
        <fgColor rgb="FFFFFF00"/>
        <bgColor indexed="64"/>
      </patternFill>
    </fill>
    <fill>
      <patternFill patternType="solid">
        <fgColor rgb="FFFFFFFF"/>
        <bgColor indexed="64"/>
      </patternFill>
    </fill>
  </fills>
  <borders count="52">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ABABAB"/>
      </left>
      <right/>
      <top style="thin">
        <color rgb="FFABABAB"/>
      </top>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style="thin">
        <color rgb="FFABABAB"/>
      </left>
      <right/>
      <top style="thin">
        <color indexed="65"/>
      </top>
      <bottom/>
      <diagonal/>
    </border>
    <border>
      <left style="thin">
        <color indexed="65"/>
      </left>
      <right/>
      <top style="thin">
        <color indexed="65"/>
      </top>
      <bottom/>
      <diagonal/>
    </border>
    <border>
      <left style="thin">
        <color indexed="65"/>
      </left>
      <right style="thin">
        <color rgb="FFABABAB"/>
      </right>
      <top style="thin">
        <color indexed="65"/>
      </top>
      <bottom/>
      <diagonal/>
    </border>
    <border>
      <left style="thin">
        <color rgb="FFABABAB"/>
      </left>
      <right/>
      <top style="thin">
        <color indexed="65"/>
      </top>
      <bottom style="thin">
        <color rgb="FFABABAB"/>
      </bottom>
      <diagonal/>
    </border>
    <border>
      <left style="thin">
        <color indexed="65"/>
      </left>
      <right/>
      <top style="thin">
        <color indexed="65"/>
      </top>
      <bottom style="thin">
        <color rgb="FFABABAB"/>
      </bottom>
      <diagonal/>
    </border>
    <border>
      <left style="thin">
        <color indexed="65"/>
      </left>
      <right style="thin">
        <color rgb="FFABABAB"/>
      </right>
      <top style="thin">
        <color indexed="65"/>
      </top>
      <bottom style="thin">
        <color rgb="FFABABAB"/>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medium">
        <color auto="1"/>
      </left>
      <right style="thin">
        <color auto="1"/>
      </right>
      <top style="thin">
        <color auto="1"/>
      </top>
      <bottom/>
      <diagonal/>
    </border>
    <border>
      <left style="thin">
        <color auto="1"/>
      </left>
      <right style="thin">
        <color auto="1"/>
      </right>
      <top/>
      <bottom/>
      <diagonal/>
    </border>
    <border>
      <left style="medium">
        <color auto="1"/>
      </left>
      <right/>
      <top style="thin">
        <color auto="1"/>
      </top>
      <bottom style="medium">
        <color auto="1"/>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medium">
        <color auto="1"/>
      </top>
      <bottom style="medium">
        <color auto="1"/>
      </bottom>
      <diagonal/>
    </border>
    <border>
      <left/>
      <right style="thin">
        <color auto="1"/>
      </right>
      <top style="medium">
        <color auto="1"/>
      </top>
      <bottom style="thin">
        <color auto="1"/>
      </bottom>
      <diagonal/>
    </border>
    <border>
      <left/>
      <right style="medium">
        <color auto="1"/>
      </right>
      <top style="thin">
        <color auto="1"/>
      </top>
      <bottom style="medium">
        <color auto="1"/>
      </bottom>
      <diagonal/>
    </border>
    <border>
      <left/>
      <right style="thin">
        <color auto="1"/>
      </right>
      <top/>
      <bottom style="thin">
        <color auto="1"/>
      </bottom>
      <diagonal/>
    </border>
    <border>
      <left/>
      <right style="thin">
        <color auto="1"/>
      </right>
      <top style="thin">
        <color auto="1"/>
      </top>
      <bottom/>
      <diagonal/>
    </border>
    <border>
      <left style="medium">
        <color auto="1"/>
      </left>
      <right style="medium">
        <color auto="1"/>
      </right>
      <top/>
      <bottom style="medium">
        <color auto="1"/>
      </bottom>
      <diagonal/>
    </border>
    <border>
      <left style="thin">
        <color rgb="FF000000"/>
      </left>
      <right style="thin">
        <color rgb="FF000000"/>
      </right>
      <top style="thin">
        <color rgb="FF000000"/>
      </top>
      <bottom style="thin">
        <color rgb="FF000000"/>
      </bottom>
      <diagonal/>
    </border>
    <border>
      <left style="medium">
        <color auto="1"/>
      </left>
      <right style="medium">
        <color auto="1"/>
      </right>
      <top/>
      <bottom/>
      <diagonal/>
    </border>
    <border>
      <left/>
      <right/>
      <top/>
      <bottom style="thin">
        <color theme="4" tint="0.39991454817346722"/>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143">
    <xf numFmtId="0" fontId="0" fillId="0" borderId="0" xfId="0">
      <alignment vertical="center"/>
    </xf>
    <xf numFmtId="0" fontId="1" fillId="2" borderId="1" xfId="0" applyFont="1" applyFill="1" applyBorder="1">
      <alignment vertical="center"/>
    </xf>
    <xf numFmtId="0" fontId="1" fillId="2" borderId="2" xfId="0" applyFont="1" applyFill="1"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1" fillId="3" borderId="2" xfId="0" applyFont="1" applyFill="1" applyBorder="1" applyAlignment="1">
      <alignment vertical="center" wrapText="1"/>
    </xf>
    <xf numFmtId="0" fontId="0" fillId="0" borderId="2" xfId="0" applyBorder="1">
      <alignment vertical="center"/>
    </xf>
    <xf numFmtId="0" fontId="1" fillId="0" borderId="0" xfId="0" applyFont="1" applyAlignment="1">
      <alignment horizontal="left" vertical="center" wrapText="1"/>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3" borderId="2" xfId="0" applyFill="1" applyBorder="1" applyAlignment="1">
      <alignment vertical="center" wrapText="1"/>
    </xf>
    <xf numFmtId="0" fontId="0" fillId="0" borderId="2" xfId="0" applyBorder="1" applyAlignment="1">
      <alignment horizontal="center" vertical="center"/>
    </xf>
    <xf numFmtId="0" fontId="0" fillId="0" borderId="2" xfId="0" applyBorder="1" applyAlignment="1">
      <alignment vertical="center" wrapText="1"/>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0" xfId="0" applyAlignment="1">
      <alignment vertical="center" wrapText="1"/>
    </xf>
    <xf numFmtId="0" fontId="0" fillId="0" borderId="0" xfId="0" applyAlignment="1">
      <alignment horizontal="center" vertical="center"/>
    </xf>
    <xf numFmtId="14" fontId="0" fillId="0" borderId="0" xfId="0" applyNumberFormat="1">
      <alignment vertical="center"/>
    </xf>
    <xf numFmtId="0" fontId="2" fillId="0" borderId="2" xfId="0" applyFont="1" applyBorder="1" applyAlignment="1">
      <alignment vertical="center" wrapText="1"/>
    </xf>
    <xf numFmtId="0" fontId="1" fillId="0" borderId="14" xfId="0" applyFont="1" applyBorder="1" applyAlignment="1">
      <alignment vertical="center" wrapText="1"/>
    </xf>
    <xf numFmtId="0" fontId="1" fillId="5" borderId="18" xfId="0" applyFont="1" applyFill="1" applyBorder="1" applyAlignment="1">
      <alignment vertical="center" wrapText="1"/>
    </xf>
    <xf numFmtId="0" fontId="1" fillId="5" borderId="19" xfId="0" applyFont="1" applyFill="1" applyBorder="1" applyAlignment="1">
      <alignment vertical="center" wrapText="1"/>
    </xf>
    <xf numFmtId="0" fontId="1" fillId="5" borderId="20" xfId="0" applyFont="1" applyFill="1" applyBorder="1"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15" fontId="0" fillId="0" borderId="22" xfId="0" applyNumberFormat="1" applyBorder="1" applyAlignment="1">
      <alignment vertical="center" wrapText="1"/>
    </xf>
    <xf numFmtId="0" fontId="0" fillId="3" borderId="22" xfId="0" applyFill="1" applyBorder="1" applyAlignment="1">
      <alignment vertical="center" wrapText="1"/>
    </xf>
    <xf numFmtId="0" fontId="0" fillId="0" borderId="14" xfId="0" applyBorder="1" applyAlignment="1">
      <alignment vertical="center" wrapText="1"/>
    </xf>
    <xf numFmtId="0" fontId="0" fillId="0" borderId="1"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0" fontId="0" fillId="3" borderId="27" xfId="0" applyFill="1" applyBorder="1" applyAlignment="1">
      <alignment vertical="center" wrapText="1"/>
    </xf>
    <xf numFmtId="0" fontId="0" fillId="0" borderId="28" xfId="0" applyBorder="1" applyAlignment="1">
      <alignment vertical="center" wrapText="1"/>
    </xf>
    <xf numFmtId="0" fontId="1" fillId="5" borderId="29" xfId="0" applyFont="1" applyFill="1" applyBorder="1" applyAlignment="1">
      <alignment vertical="center" wrapText="1"/>
    </xf>
    <xf numFmtId="0" fontId="1" fillId="5" borderId="30" xfId="0" applyFont="1" applyFill="1" applyBorder="1" applyAlignment="1">
      <alignment vertical="center" wrapText="1"/>
    </xf>
    <xf numFmtId="0" fontId="0" fillId="0" borderId="30" xfId="0" applyBorder="1" applyAlignment="1">
      <alignment vertical="center" wrapText="1"/>
    </xf>
    <xf numFmtId="0" fontId="0" fillId="3" borderId="31" xfId="0" applyFill="1" applyBorder="1" applyAlignment="1">
      <alignment vertical="center" wrapText="1"/>
    </xf>
    <xf numFmtId="0" fontId="0" fillId="0" borderId="32" xfId="0" applyBorder="1" applyAlignment="1">
      <alignment vertical="center" wrapText="1"/>
    </xf>
    <xf numFmtId="0" fontId="0" fillId="3" borderId="32" xfId="0" applyFill="1" applyBorder="1" applyAlignment="1">
      <alignment vertical="center" wrapText="1"/>
    </xf>
    <xf numFmtId="0" fontId="2" fillId="5" borderId="19" xfId="0" applyFont="1" applyFill="1" applyBorder="1" applyAlignment="1">
      <alignment vertical="center" wrapText="1"/>
    </xf>
    <xf numFmtId="0" fontId="0" fillId="5" borderId="19" xfId="0" applyFill="1" applyBorder="1" applyAlignment="1">
      <alignment vertical="center" wrapText="1"/>
    </xf>
    <xf numFmtId="0" fontId="1" fillId="5" borderId="34" xfId="0" applyFont="1" applyFill="1" applyBorder="1" applyAlignment="1">
      <alignment vertical="center" wrapText="1"/>
    </xf>
    <xf numFmtId="0" fontId="1" fillId="5" borderId="35" xfId="0" applyFont="1" applyFill="1" applyBorder="1" applyAlignment="1">
      <alignment vertical="center" wrapText="1"/>
    </xf>
    <xf numFmtId="0" fontId="0" fillId="0" borderId="36" xfId="0" applyBorder="1" applyAlignment="1">
      <alignment vertical="center" wrapText="1"/>
    </xf>
    <xf numFmtId="0" fontId="0" fillId="0" borderId="37" xfId="0" applyBorder="1" applyAlignment="1">
      <alignment vertical="center" wrapText="1"/>
    </xf>
    <xf numFmtId="0" fontId="0" fillId="0" borderId="38" xfId="0" applyBorder="1" applyAlignment="1">
      <alignment vertical="center" wrapText="1"/>
    </xf>
    <xf numFmtId="0" fontId="0" fillId="0" borderId="39" xfId="0" applyBorder="1" applyAlignment="1">
      <alignment vertical="center" wrapText="1"/>
    </xf>
    <xf numFmtId="0" fontId="1" fillId="5" borderId="41" xfId="0" applyFont="1" applyFill="1" applyBorder="1" applyAlignment="1">
      <alignment vertical="center" wrapText="1"/>
    </xf>
    <xf numFmtId="0" fontId="0" fillId="0" borderId="42" xfId="0" applyBorder="1" applyAlignment="1">
      <alignment vertical="center" wrapText="1"/>
    </xf>
    <xf numFmtId="0" fontId="0" fillId="0" borderId="13" xfId="0" applyBorder="1" applyAlignment="1">
      <alignment vertical="center" wrapText="1"/>
    </xf>
    <xf numFmtId="0" fontId="0" fillId="0" borderId="43" xfId="0" applyBorder="1" applyAlignment="1">
      <alignment vertical="center" wrapText="1"/>
    </xf>
    <xf numFmtId="0" fontId="1" fillId="0" borderId="0" xfId="0" applyFont="1">
      <alignment vertical="center"/>
    </xf>
    <xf numFmtId="164" fontId="0" fillId="0" borderId="0" xfId="0" applyNumberFormat="1">
      <alignment vertical="center"/>
    </xf>
    <xf numFmtId="0" fontId="3" fillId="0" borderId="0" xfId="0" applyFont="1" applyAlignment="1">
      <alignment vertical="center" wrapText="1"/>
    </xf>
    <xf numFmtId="0" fontId="1" fillId="0" borderId="0" xfId="0" applyFont="1" applyAlignment="1">
      <alignment vertical="center" wrapText="1"/>
    </xf>
    <xf numFmtId="0" fontId="3" fillId="0" borderId="0" xfId="0" applyFont="1" applyAlignment="1">
      <alignment wrapText="1"/>
    </xf>
    <xf numFmtId="0" fontId="3" fillId="0" borderId="0" xfId="0" applyFont="1">
      <alignment vertical="center"/>
    </xf>
    <xf numFmtId="0" fontId="4" fillId="0" borderId="0" xfId="0" applyFont="1" applyAlignment="1">
      <alignment vertical="center" wrapText="1"/>
    </xf>
    <xf numFmtId="0" fontId="5" fillId="0" borderId="0" xfId="0" applyFont="1" applyAlignment="1">
      <alignment horizontal="left" vertical="center" wrapText="1"/>
    </xf>
    <xf numFmtId="0" fontId="8" fillId="0" borderId="45" xfId="0" applyFont="1" applyBorder="1" applyAlignment="1">
      <alignment horizontal="left" vertical="top" wrapText="1"/>
    </xf>
    <xf numFmtId="0" fontId="3" fillId="0" borderId="0" xfId="0" applyFont="1" applyAlignment="1">
      <alignment horizontal="left" vertical="center" wrapText="1"/>
    </xf>
    <xf numFmtId="0" fontId="4" fillId="0" borderId="0" xfId="0" applyFont="1">
      <alignment vertical="center"/>
    </xf>
    <xf numFmtId="0" fontId="4" fillId="0" borderId="0" xfId="0" applyFont="1" applyAlignment="1">
      <alignment horizontal="left" vertical="center" wrapText="1"/>
    </xf>
    <xf numFmtId="0" fontId="3" fillId="7" borderId="2" xfId="0" applyFont="1" applyFill="1" applyBorder="1" applyAlignment="1">
      <alignment horizontal="left" vertical="center" wrapText="1"/>
    </xf>
    <xf numFmtId="0" fontId="9" fillId="0" borderId="0" xfId="0" applyFont="1" applyAlignment="1">
      <alignment horizontal="left" vertical="center" wrapText="1"/>
    </xf>
    <xf numFmtId="0" fontId="6" fillId="6" borderId="29" xfId="0" applyFont="1" applyFill="1" applyBorder="1" applyAlignment="1">
      <alignment horizontal="left" vertical="top" wrapText="1"/>
    </xf>
    <xf numFmtId="0" fontId="7" fillId="0" borderId="44" xfId="0" applyFont="1" applyBorder="1" applyAlignment="1">
      <alignment horizontal="left" vertical="top" wrapText="1"/>
    </xf>
    <xf numFmtId="0" fontId="7" fillId="0" borderId="46" xfId="0" applyFont="1" applyBorder="1" applyAlignment="1">
      <alignment horizontal="left" vertical="top" wrapText="1"/>
    </xf>
    <xf numFmtId="0" fontId="10" fillId="0" borderId="46" xfId="0" applyFont="1" applyBorder="1" applyAlignment="1">
      <alignment horizontal="left" vertical="top" wrapText="1"/>
    </xf>
    <xf numFmtId="0" fontId="10" fillId="0" borderId="44" xfId="0" applyFont="1" applyBorder="1" applyAlignment="1">
      <alignment horizontal="left" vertical="top" wrapText="1"/>
    </xf>
    <xf numFmtId="0" fontId="11" fillId="8" borderId="0" xfId="0" applyFont="1" applyFill="1" applyAlignment="1">
      <alignment horizontal="left" vertical="center" wrapText="1"/>
    </xf>
    <xf numFmtId="0" fontId="7" fillId="0" borderId="0" xfId="0" applyFont="1">
      <alignment vertical="center"/>
    </xf>
    <xf numFmtId="0" fontId="11" fillId="8" borderId="0" xfId="0" applyFont="1" applyFill="1" applyAlignment="1">
      <alignment horizontal="left" vertical="center"/>
    </xf>
    <xf numFmtId="0" fontId="12" fillId="0" borderId="0" xfId="0" applyFont="1" applyAlignment="1">
      <alignment vertical="center" wrapText="1"/>
    </xf>
    <xf numFmtId="0" fontId="13" fillId="0" borderId="0" xfId="0" applyFont="1" applyAlignment="1">
      <alignment horizontal="left" vertical="center" wrapText="1"/>
    </xf>
    <xf numFmtId="0" fontId="5" fillId="0" borderId="0" xfId="0" applyFont="1" applyAlignment="1">
      <alignment vertical="center" wrapText="1"/>
    </xf>
    <xf numFmtId="0" fontId="1" fillId="8" borderId="2" xfId="0" applyFont="1" applyFill="1" applyBorder="1" applyAlignment="1">
      <alignment horizontal="left" vertical="top" wrapText="1"/>
    </xf>
    <xf numFmtId="0" fontId="0" fillId="0" borderId="24" xfId="0" applyBorder="1" applyAlignment="1">
      <alignment horizontal="center" vertical="center"/>
    </xf>
    <xf numFmtId="0" fontId="0" fillId="0" borderId="47" xfId="0" applyBorder="1">
      <alignment vertical="center"/>
    </xf>
    <xf numFmtId="0" fontId="14" fillId="7" borderId="0" xfId="0" applyFont="1" applyFill="1" applyAlignment="1">
      <alignment horizontal="center" vertical="center"/>
    </xf>
    <xf numFmtId="0" fontId="1" fillId="9" borderId="2" xfId="0" applyFont="1" applyFill="1" applyBorder="1" applyAlignment="1">
      <alignment horizontal="left" vertical="center" wrapText="1"/>
    </xf>
    <xf numFmtId="0" fontId="0" fillId="9" borderId="2" xfId="0" applyFill="1" applyBorder="1" applyAlignment="1">
      <alignment horizontal="left" vertical="center" wrapText="1"/>
    </xf>
    <xf numFmtId="0" fontId="1" fillId="7" borderId="0" xfId="0" applyFont="1" applyFill="1" applyAlignment="1">
      <alignment horizontal="left" vertical="center" wrapText="1"/>
    </xf>
    <xf numFmtId="0" fontId="15" fillId="7" borderId="0" xfId="1" applyFill="1" applyBorder="1" applyAlignment="1">
      <alignment horizontal="left" vertical="center" wrapText="1"/>
    </xf>
    <xf numFmtId="0" fontId="15" fillId="7" borderId="0" xfId="1" applyFill="1" applyAlignment="1">
      <alignment horizontal="left" vertical="center" wrapText="1"/>
    </xf>
    <xf numFmtId="0" fontId="0" fillId="7" borderId="0" xfId="0" applyFill="1" applyAlignment="1">
      <alignment vertical="center" wrapText="1"/>
    </xf>
    <xf numFmtId="0" fontId="0" fillId="0" borderId="50" xfId="0" applyBorder="1" applyAlignment="1">
      <alignment vertical="center" wrapText="1"/>
    </xf>
    <xf numFmtId="0" fontId="16" fillId="7" borderId="0" xfId="0" applyFont="1" applyFill="1"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0" fillId="7" borderId="0" xfId="0" applyFill="1" applyAlignment="1">
      <alignment horizontal="left" vertical="center" wrapText="1"/>
    </xf>
    <xf numFmtId="0" fontId="0" fillId="0" borderId="51" xfId="0" applyBorder="1" applyAlignment="1">
      <alignment vertical="center" wrapText="1"/>
    </xf>
    <xf numFmtId="0" fontId="16" fillId="7" borderId="0" xfId="0" applyFont="1" applyFill="1" applyAlignment="1">
      <alignment horizontal="center" vertical="center"/>
    </xf>
    <xf numFmtId="0" fontId="3" fillId="10" borderId="0" xfId="0" applyFont="1" applyFill="1" applyAlignment="1">
      <alignment horizontal="left" vertical="center" wrapText="1"/>
    </xf>
    <xf numFmtId="0" fontId="3" fillId="0" borderId="2" xfId="0" applyFont="1" applyBorder="1" applyAlignment="1">
      <alignment horizontal="left" vertical="center" wrapText="1"/>
    </xf>
    <xf numFmtId="0" fontId="9" fillId="0" borderId="0" xfId="0" applyFont="1" applyAlignment="1">
      <alignment horizontal="left" vertical="center"/>
    </xf>
    <xf numFmtId="0" fontId="8" fillId="0" borderId="0" xfId="0" applyFont="1" applyAlignment="1">
      <alignment horizontal="left" vertical="top" wrapText="1"/>
    </xf>
    <xf numFmtId="0" fontId="0" fillId="11" borderId="0" xfId="0" applyFill="1" applyAlignment="1">
      <alignment vertical="center" wrapText="1"/>
    </xf>
    <xf numFmtId="0" fontId="17" fillId="0" borderId="0" xfId="0" applyFont="1" applyAlignment="1">
      <alignment horizontal="left" vertical="center" wrapText="1"/>
    </xf>
    <xf numFmtId="0" fontId="0" fillId="0" borderId="0" xfId="0" applyAlignment="1">
      <alignment horizontal="center" vertical="center" wrapText="1"/>
    </xf>
    <xf numFmtId="14" fontId="0" fillId="0" borderId="2" xfId="0" applyNumberFormat="1" applyBorder="1" applyAlignment="1">
      <alignment vertical="center" wrapText="1"/>
    </xf>
    <xf numFmtId="0" fontId="1" fillId="3" borderId="22" xfId="0" applyFont="1" applyFill="1" applyBorder="1" applyAlignment="1">
      <alignment vertical="center" wrapText="1"/>
    </xf>
    <xf numFmtId="0" fontId="1" fillId="3" borderId="27" xfId="0" applyFont="1" applyFill="1" applyBorder="1" applyAlignment="1">
      <alignment vertical="center" wrapText="1"/>
    </xf>
    <xf numFmtId="14" fontId="0" fillId="0" borderId="1" xfId="0" applyNumberFormat="1" applyBorder="1" applyAlignment="1">
      <alignment vertical="center" wrapText="1"/>
    </xf>
    <xf numFmtId="49" fontId="0" fillId="0" borderId="1" xfId="0" applyNumberFormat="1" applyBorder="1" applyAlignment="1">
      <alignment vertical="center" wrapText="1"/>
    </xf>
    <xf numFmtId="0" fontId="0" fillId="0" borderId="45" xfId="0" applyBorder="1" applyAlignment="1">
      <alignment vertical="center" wrapText="1"/>
    </xf>
    <xf numFmtId="0" fontId="12" fillId="10" borderId="0" xfId="0" applyFont="1" applyFill="1" applyAlignment="1">
      <alignment vertical="center" wrapText="1"/>
    </xf>
    <xf numFmtId="0" fontId="5" fillId="10" borderId="0" xfId="0" applyFont="1" applyFill="1" applyAlignment="1">
      <alignment vertical="center" wrapText="1"/>
    </xf>
    <xf numFmtId="0" fontId="5" fillId="10" borderId="0" xfId="0" applyFont="1" applyFill="1" applyAlignment="1">
      <alignment horizontal="left" vertical="center" wrapText="1"/>
    </xf>
    <xf numFmtId="0" fontId="9" fillId="10" borderId="0" xfId="0" applyFont="1" applyFill="1" applyAlignment="1">
      <alignment horizontal="left" vertical="center" wrapText="1"/>
    </xf>
    <xf numFmtId="0" fontId="0" fillId="10" borderId="2" xfId="0" applyFill="1" applyBorder="1">
      <alignment vertical="center"/>
    </xf>
    <xf numFmtId="0" fontId="1" fillId="2" borderId="2" xfId="0" applyFont="1" applyFill="1" applyBorder="1" applyAlignment="1">
      <alignment horizontal="center" vertical="center" wrapText="1"/>
    </xf>
    <xf numFmtId="0" fontId="1" fillId="2" borderId="45" xfId="0" applyFont="1" applyFill="1" applyBorder="1" applyAlignment="1">
      <alignment horizontal="center" vertical="center"/>
    </xf>
    <xf numFmtId="0" fontId="1" fillId="9" borderId="2" xfId="0" applyFont="1" applyFill="1" applyBorder="1" applyAlignment="1">
      <alignment horizontal="left" vertical="center" wrapText="1"/>
    </xf>
    <xf numFmtId="0" fontId="15" fillId="9" borderId="2" xfId="1" applyFill="1" applyBorder="1" applyAlignment="1">
      <alignment horizontal="left" vertical="center" wrapText="1"/>
    </xf>
    <xf numFmtId="0" fontId="0" fillId="9" borderId="25" xfId="0" applyFill="1" applyBorder="1" applyAlignment="1">
      <alignment horizontal="center" vertical="center"/>
    </xf>
    <xf numFmtId="0" fontId="0" fillId="9" borderId="48" xfId="0" applyFill="1" applyBorder="1" applyAlignment="1">
      <alignment horizontal="center" vertical="center"/>
    </xf>
    <xf numFmtId="0" fontId="0" fillId="9" borderId="43" xfId="0" applyFill="1" applyBorder="1" applyAlignment="1">
      <alignment horizontal="center" vertical="center"/>
    </xf>
    <xf numFmtId="0" fontId="0" fillId="9" borderId="23" xfId="0" applyFill="1" applyBorder="1" applyAlignment="1">
      <alignment horizontal="center" vertical="center"/>
    </xf>
    <xf numFmtId="0" fontId="0" fillId="9" borderId="49" xfId="0" applyFill="1" applyBorder="1" applyAlignment="1">
      <alignment horizontal="center" vertical="center"/>
    </xf>
    <xf numFmtId="0" fontId="0" fillId="9" borderId="42" xfId="0" applyFill="1" applyBorder="1" applyAlignment="1">
      <alignment horizontal="center" vertical="center"/>
    </xf>
    <xf numFmtId="0" fontId="1" fillId="9" borderId="2" xfId="0" applyFont="1" applyFill="1" applyBorder="1" applyAlignment="1">
      <alignment horizontal="center" vertical="center" wrapText="1"/>
    </xf>
    <xf numFmtId="0" fontId="0" fillId="3" borderId="31" xfId="0" applyFill="1" applyBorder="1" applyAlignment="1">
      <alignment horizontal="center" vertical="center" wrapText="1"/>
    </xf>
    <xf numFmtId="0" fontId="0" fillId="3" borderId="32" xfId="0" applyFill="1" applyBorder="1" applyAlignment="1">
      <alignment horizontal="center" vertical="center" wrapText="1"/>
    </xf>
    <xf numFmtId="0" fontId="7" fillId="0" borderId="44" xfId="0" applyFont="1" applyBorder="1" applyAlignment="1">
      <alignment horizontal="left" vertical="top" wrapText="1"/>
    </xf>
    <xf numFmtId="0" fontId="1" fillId="4" borderId="15"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33" xfId="0" applyFont="1" applyFill="1" applyBorder="1" applyAlignment="1">
      <alignment horizontal="center" vertical="center" wrapText="1"/>
    </xf>
    <xf numFmtId="0" fontId="1" fillId="4" borderId="40" xfId="0" applyFont="1" applyFill="1" applyBorder="1" applyAlignment="1">
      <alignment horizontal="center" vertical="center" wrapText="1"/>
    </xf>
    <xf numFmtId="0" fontId="0" fillId="0" borderId="2" xfId="0" applyBorder="1" applyAlignment="1">
      <alignment horizontal="center" vertical="center" wrapText="1"/>
    </xf>
    <xf numFmtId="0" fontId="1" fillId="3" borderId="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3" xfId="0" applyBorder="1" applyAlignment="1">
      <alignment horizontal="center" vertical="center" wrapText="1"/>
    </xf>
    <xf numFmtId="0" fontId="1" fillId="3" borderId="12" xfId="0" applyFont="1" applyFill="1" applyBorder="1" applyAlignment="1">
      <alignment horizontal="center" vertical="center" wrapText="1"/>
    </xf>
    <xf numFmtId="0" fontId="1" fillId="3" borderId="2" xfId="0" applyFont="1" applyFill="1" applyBorder="1" applyAlignment="1">
      <alignment vertical="center" wrapText="1"/>
    </xf>
  </cellXfs>
  <cellStyles count="2">
    <cellStyle name="Hyperlink"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9C0006"/>
      <rgbColor rgb="00006100"/>
      <rgbColor rgb="00000080"/>
      <rgbColor rgb="009C65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6EFCE"/>
      <rgbColor rgb="00FFEB9C"/>
      <rgbColor rgb="0099CCFF"/>
      <rgbColor rgb="00FF99CC"/>
      <rgbColor rgb="00CC99FF"/>
      <rgbColor rgb="00FFC7CE"/>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D3D3D"/>
      <rgbColor rgb="00003366"/>
      <rgbColor rgb="00339966"/>
      <rgbColor rgb="00003300"/>
      <rgbColor rgb="00333300"/>
      <rgbColor rgb="00993300"/>
      <rgbColor rgb="00993366"/>
      <rgbColor rgb="00333399"/>
      <rgbColor rgb="00333333"/>
    </indexedColors>
    <mruColors>
      <color rgb="FFFF918E"/>
      <color rgb="FFFFBDBC"/>
      <color rgb="FFB2EC0A"/>
      <color rgb="FFFFBBB7"/>
      <color rgb="FFF8EF5F"/>
      <color rgb="FFFF5448"/>
      <color rgb="FFA1DC04"/>
      <color rgb="FFDF3621"/>
      <color rgb="FFEBF3FA"/>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3.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ser" refreshedDate="45455.729328703703" createdVersion="5" refreshedVersion="5" minRefreshableVersion="3" recordCount="209" xr:uid="{00000000-000A-0000-FFFF-FFFF00000000}">
  <cacheSource type="worksheet">
    <worksheetSource ref="A12:U251" sheet="TPM_Sheet"/>
  </cacheSource>
  <cacheFields count="24">
    <cacheField name="Case ID" numFmtId="0">
      <sharedItems count="209">
        <s v="TC_01"/>
        <s v="TC_02"/>
        <s v="TC_03"/>
        <s v="TC_04"/>
        <s v="TC_05"/>
        <s v="TC_06"/>
        <s v="TC_07"/>
        <s v="TC_08"/>
        <s v="TC_09"/>
        <s v="TC_10"/>
        <s v="TC_11"/>
        <s v="TC_12"/>
        <s v="TC_13"/>
        <s v="TC_14"/>
        <s v="TC_15"/>
        <s v="TC_16"/>
        <s v="TC_17"/>
        <s v="TC_18"/>
        <s v="TC_19"/>
        <s v="TC_20"/>
        <s v="TC_21"/>
        <s v="TC_22"/>
        <s v="TC_23"/>
        <s v="TC_24"/>
        <s v="TC_25"/>
        <s v="TC_26"/>
        <s v="TC_27"/>
        <s v="TC_28"/>
        <s v="TC_29"/>
        <s v="TC_30"/>
        <s v="TC_31"/>
        <s v="TC_32"/>
        <s v="TC_33"/>
        <s v="TC_34"/>
        <s v="TC_35"/>
        <s v="TC_36"/>
        <s v="TC_37"/>
        <s v="TC_38"/>
        <s v="TC_39"/>
        <s v="TC_40"/>
        <s v="TC_41"/>
        <s v="TC_42"/>
        <s v="TC_43"/>
        <s v="TC_44"/>
        <s v="TC_45"/>
        <s v="TC_46"/>
        <s v="TC_47"/>
        <s v="TC_48"/>
        <s v="TC_49"/>
        <s v="TC_50"/>
        <s v="TC_51"/>
        <s v="TC_52"/>
        <s v="TC_53"/>
        <s v="TC_54"/>
        <s v="TC_55"/>
        <s v="TC_56"/>
        <s v="TC_57"/>
        <s v="TC_58"/>
        <s v="TC_59"/>
        <s v="TC_60"/>
        <s v="TC_61"/>
        <s v="TC_62"/>
        <s v="TC_63"/>
        <s v="TC_64"/>
        <s v="TC_65"/>
        <s v="TC_66"/>
        <s v="TC_67"/>
        <s v="TC_68"/>
        <s v="TC_69"/>
        <s v="TC_70"/>
        <s v="TC_71"/>
        <s v="TC_72"/>
        <s v="TC_73"/>
        <s v="TC_74"/>
        <s v="TC_75"/>
        <s v="TC_76"/>
        <s v="TC_77"/>
        <s v="TC_78"/>
        <s v="TC_79"/>
        <s v="TC_80"/>
        <s v="TC_81"/>
        <s v="TC_82"/>
        <s v="TC_83"/>
        <s v="TC_84"/>
        <s v="TC_85"/>
        <s v="TC_86"/>
        <s v="TC_87"/>
        <s v="TC_88"/>
        <s v="TC_89"/>
        <s v="TC_90"/>
        <s v="TC_91"/>
        <s v="TC_92"/>
        <s v="TC_93"/>
        <s v="TC_94"/>
        <s v="TC_95"/>
        <s v="TC_96"/>
        <s v="TC_97"/>
        <s v="TC_98"/>
        <s v="TC_99"/>
        <s v="TC_100"/>
        <s v="TC_101"/>
        <s v="TC_102"/>
        <s v="TC_103"/>
        <s v="TC_104"/>
        <s v="TC_105"/>
        <s v="TC_106"/>
        <s v="TC_107"/>
        <s v="TC_108"/>
        <s v="TC_109"/>
        <s v="TC_110"/>
        <s v="TC_111"/>
        <s v="TC_112"/>
        <s v="TC_113"/>
        <s v="TC_114"/>
        <s v="TC_115"/>
        <s v="TC_116"/>
        <s v="TC_117"/>
        <s v="TC_118"/>
        <s v="TC_119"/>
        <s v="TC_120"/>
        <s v="TC_121"/>
        <s v="TC_122"/>
        <s v="TC_123"/>
        <s v="TC_124"/>
        <s v="TC_125"/>
        <s v="TC_126"/>
        <s v="TC_127"/>
        <s v="TC_128"/>
        <s v="TC_129"/>
        <s v="TC_130"/>
        <s v="TC_131"/>
        <s v="TC_132"/>
        <s v="TC_133"/>
        <s v="TC_134"/>
        <s v="TC_135"/>
        <s v="TC_136"/>
        <s v="TC_137"/>
        <s v="TC_138"/>
        <s v="TC_139"/>
        <s v="TC_140"/>
        <s v="TC_141"/>
        <s v="TC_142"/>
        <s v="TC_143"/>
        <s v="TC_144"/>
        <s v="TC_145"/>
        <s v="TC_146"/>
        <s v="TC_147"/>
        <s v="TC_148"/>
        <s v="TC_149"/>
        <s v="TC_150"/>
        <s v="TC_151"/>
        <s v="TC_152"/>
        <s v="TC_153"/>
        <s v="TC_154"/>
        <s v="TC_155"/>
        <s v="TC_156"/>
        <s v="TC_157"/>
        <s v="TC_158"/>
        <s v="TC_159"/>
        <s v="TC_160"/>
        <s v="TC_161"/>
        <s v="TC_162"/>
        <s v="TC_163"/>
        <s v="TC_164"/>
        <s v="TC_165"/>
        <s v="TC_166"/>
        <s v="TC_167"/>
        <s v="TC_168"/>
        <s v="TC_169"/>
        <s v="TC_170"/>
        <s v="TC_171"/>
        <s v="TC_172"/>
        <s v="TC_173"/>
        <s v="TC_174"/>
        <s v="TC_175"/>
        <s v="TC_176"/>
        <s v="TC_177"/>
        <s v="TC_178"/>
        <s v="TC_179"/>
        <s v="TC_180"/>
        <s v="TC_181"/>
        <s v="TC_182"/>
        <s v="TC_183"/>
        <s v="TC_184"/>
        <s v="TC_185"/>
        <s v="TC_186"/>
        <s v="TC_187"/>
        <s v="TC_188"/>
        <s v="TC_189"/>
        <s v="TC_190"/>
        <s v="TC_191"/>
        <s v="TC_192"/>
        <s v="TC_193"/>
        <s v="TC_194"/>
        <s v="TC_195"/>
        <s v="TC_196"/>
        <s v="TC_197"/>
        <s v="TC_198"/>
        <s v="TC_199"/>
        <s v="TC_200"/>
        <s v="TC_201"/>
        <s v="TC_202"/>
        <s v="TC_203"/>
        <s v="TC_204"/>
        <s v="TC_205"/>
        <s v="TC_206"/>
        <s v="TC_207"/>
        <s v="TC_208"/>
        <s v="TC_209"/>
      </sharedItems>
    </cacheField>
    <cacheField name="Module" numFmtId="0">
      <sharedItems count="1">
        <s v="Test Case Module"/>
      </sharedItems>
    </cacheField>
    <cacheField name="Submodule" numFmtId="0">
      <sharedItems count="8">
        <s v="Test Draft"/>
        <s v="Test case Review"/>
        <s v="Reviewed Test Draft"/>
        <s v="Review  Comment Master"/>
        <s v="Testing Type master"/>
        <s v="Testing group master"/>
        <s v="Function Master"/>
        <s v="Review test cases"/>
      </sharedItems>
    </cacheField>
    <cacheField name="Req Id" numFmtId="0">
      <sharedItems containsBlank="1" count="3">
        <m/>
        <s v="BR001 - with description"/>
        <s v="BR002 - with description"/>
      </sharedItems>
    </cacheField>
    <cacheField name="Function" numFmtId="0">
      <sharedItems containsBlank="1" count="2">
        <s v="Edit"/>
        <m/>
      </sharedItems>
    </cacheField>
    <cacheField name="Testing Type" numFmtId="0">
      <sharedItems count="6">
        <s v="Functionality"/>
        <s v="Validation"/>
        <s v="UI/UX"/>
        <s v="Intergration"/>
        <s v="Usability"/>
        <s v="UI"/>
      </sharedItems>
    </cacheField>
    <cacheField name="Field" numFmtId="0">
      <sharedItems containsNonDate="0" containsString="0" containsBlank="1" count="1">
        <m/>
      </sharedItems>
    </cacheField>
    <cacheField name="Test Description" numFmtId="0">
      <sharedItems count="88">
        <s v="Verify Test Case Module menu for Tester role"/>
        <s v="Verify Test Case Module menu for other than Tester Role"/>
        <s v="Verify Test Draft Page  Fields"/>
        <s v="Verify Test Draft Page -Download format file ( Button)"/>
        <s v="Verify user is able to download format file with mandatory fields"/>
        <s v="Verify project name field validation(Popup window)"/>
        <s v="Verify project name field(Popup window)"/>
        <s v="Verify Module name field(Popup window)"/>
        <s v="Verify Module name field ( Pop up window)"/>
        <s v="Verify Submodule name field (Pop up window)"/>
        <s v="Verify Submodule name field(Pop up window)"/>
        <s v="Verify download CSV file"/>
        <s v="Verify downloaded CSV file"/>
        <s v="Verify import Test draft  mandatory field "/>
        <s v="Verify import test draft with duplicate data"/>
        <s v="Verify Import Test Draft ( size 0 .1MB- 10MB)  with valid data"/>
        <s v="Verify Import Test Draft (large size &gt;10MB)  with invalid data"/>
        <s v="Verify Import Test Draft functionality  with invalid data"/>
        <s v="Verify grid view is populated with imported data"/>
        <s v="Verify edit action"/>
        <s v="Verify project name field Validation"/>
        <s v="Verify Module name field validation"/>
        <s v="Verify submodule name field validation"/>
        <s v="Verify function field validation"/>
        <s v="Verify function field"/>
        <s v="Verify field name field"/>
        <s v="Verify testing type field"/>
        <s v="Verify testcase review page"/>
        <s v="Verify Testplan Id URL behaviour"/>
        <s v="Verify Edit action behaviour"/>
        <s v="Verify Select All checkbox behavior"/>
        <s v="Verify checkbox behavior"/>
        <s v="Verify comment type dropdown"/>
        <s v="Verify Remark textfield"/>
        <s v="Verify Remark text field"/>
        <s v="Verify Resend button behaviour"/>
        <s v="Verify Reject button behaviour"/>
        <s v="Verify Approve button behaviour"/>
        <s v="Verify Export Button behaviour"/>
        <s v="Verify Reviewed Test draft tab"/>
        <s v="Verify Reviewed Test draft"/>
        <s v="Verify Testplan Id URL"/>
        <s v="Verify project name field"/>
        <s v="Verify module name field"/>
        <s v="Verify submodule name field"/>
        <s v="Verify testing group field"/>
        <s v="Verify testing id field"/>
        <s v="Verify severity"/>
        <s v="Verify Steps"/>
        <s v="Verify test description"/>
        <s v="Verify expected result"/>
        <s v="Verify Remark Field"/>
        <s v="Verify Remark  Field"/>
        <s v="Verify Back Button behaviour"/>
        <s v="Verify Reviewer Comment Master Menu"/>
        <s v="Verify Add Reviewer Comment Button"/>
        <s v="Verify reviewer comment title field"/>
        <s v="Verify save button with valid button"/>
        <s v="Verify Save button with invalid button"/>
        <s v="Verify cancel button "/>
        <s v="Verify Gridview "/>
        <s v="Verify Status  Field"/>
        <s v="Verify update button with valid data"/>
        <s v="Verify update button with invalid data"/>
        <s v="Verify cancel button"/>
        <s v="Verify Search button with valid data"/>
        <s v="Verify Search button with invalid data"/>
        <s v="Verify Reset button"/>
        <s v="Verify Export Button"/>
        <s v="Verify Testing type Master Menu"/>
        <s v="Verify Add testing Type"/>
        <s v="Verify  testing type field"/>
        <s v="Verify testing type title field"/>
        <s v="Verify Testing group master"/>
        <s v="Verify testing group "/>
        <s v="Verify  testing group field"/>
        <s v="Verify save button behviour with valid button"/>
        <s v="Verify Save button behviour with invalid button"/>
        <s v="Verify cancel button behviour"/>
        <s v="Verify update button behaviour with valid data"/>
        <s v="Verify cancel button behaviour"/>
        <s v="Verify Search button behaviour with valid data"/>
        <s v="Verify Search button behaviour with invalid data"/>
        <s v="Verify Reset button behaviour"/>
        <s v="Verify Add function button behaviour"/>
        <s v="Verify Test plan associated Row get  removal all Tcs either approved or rejected "/>
        <s v="Verify Test plan associated Row get  removal all Tcs either partially approved or partially however  sum of these is equal to total Tcs "/>
        <s v="Verify  recently sent Testcases associated with test plan id reflected at top of the summary sheet"/>
      </sharedItems>
    </cacheField>
    <cacheField name="Test steps" numFmtId="0">
      <sharedItems count="99" longText="1">
        <s v="1. Click on URL : http://3.108.206.34/2_Testing/TechTicket/_x000a_2. Login with Username &amp; Password , click on submit._x000a_3. observe side bar( left side)"/>
        <s v="1. Click on URL : http://3.108.206.34/2_Testing/TechTicket/_x000a_2. Login with Username &amp; Password , click on submit._x000a_3. Click on Test Case Module _x000a_4. Click on Test Draft"/>
        <s v="1. Click on url : http://3.108.206.34/2_Testing/TechTicket/_x000a_2. Login with Username &amp; Password , click on submit._x000a_3. Click on Test Case Module _x000a_4. Click on Test Draft_x000a_5. Download format file ( Button)"/>
        <s v="1. Click on URL : _x000a_2. Login with Username &amp; Password , click on submit._x000a_3. Click on Test Case Module _x000a_4. Click on Test Draft_x000a_5. Download format file ( Button)"/>
        <s v="1. Click on url : http://3.108.206.34/2_Testing/TechTicket/_x000a_2. Login with Username &amp; Password , click on submit._x000a_3. Click on Test Case Module _x000a_4. Click on Test Draft_x000a_5. Download format file ( Button)_x000a_5. Click on Import Test Draft button_x000a_6. Observe the grid view ( Test Summary)"/>
        <s v="1. Click on URL : http://3.108.206.34/2_Testing/TechTicket/_x000a_2. Login with Username &amp; Password , click on submit._x000a_3. Click on Test Case Module _x000a_4. Click on Test Draft_x000a_5. Download format file ( Button)_x000a_5. Click on Import Test Draft button_x000a_6. Observe the grid view ( Test Summary)_x000a_7. Click on Edit action"/>
        <s v="1. Click on URL : http://3.108.206.34/2_Testing/TechTicket/_x000a_2. Login with Username &amp; Password , click on submit._x000a_3. Click on Test Case Module _x000a_4. Click on test case review Menu_x000a_"/>
        <s v="1. Click on url : http://3.108.206.34/2_Testing/TechTicket/_x000a_2. Login with Username &amp; Password , click on submit._x000a_3. Click on Test Case Module _x000a_4. Click on Test case review menu_x000a_5. click on testplan ID_x000a_"/>
        <s v="1. Click on URL : http://3.108.206.34/2_Testing/TechTicket/_x000a_2. Login with Username &amp; Password , click on submit._x000a_3. Click on Test Case Module _x000a_4. Click on Test case review menu_x000a_5. click on test plan ID_x000a_"/>
        <s v="1. Click on URL : http://3.108.206.34/2_Testing/TechTicket/_x000a_2. Login with Username &amp; Password , click on submit._x000a_3. Click on Test Case Module _x000a_4. Click on Test case review Menu_x000a_5. click on test plan ID_x000a_6. Click on Select All checkbox"/>
        <s v="1. Click on URL : http://3.108.206.34/2_Testing/TechTicket/_x000a_2. Login with Username &amp; Password , click on submit._x000a_3. Click on Test Case Module _x000a_4. Click on Test case review _x000a_5. click on test plan ID_x000a_6. Click on Select checkbox Infront of particular testcase "/>
        <s v="1. Click on URL : http://3.108.206.34/2_Testing/TechTicket/_x000a_2. Login with Username &amp; Password , click on submit._x000a_3. Click on Test Case Module _x000a_4. Click on Test case review _x000a_5. click on test plan ID_x000a_6. Observe test case page_x000a_7. Select comment type"/>
        <s v="1. Click on url : http://3.108.206.34/2_Testing/TechTicket/_x000a_2. Login with Username &amp; Password , click on submit._x000a_3. Click on Test Case Module _x000a_4. Click on Test case review _x000a_5. click on testplan ID_x000a_6. Observe test case page_x000a_7. Add remark"/>
        <s v="1. Click on URL : http://3.108.206.34/2_Testing/TechTicket/_x000a_2. Login with Username &amp; Password , click on submit._x000a_3. Click on Test Case Module _x000a_4. Click on Test case review _x000a_5. click on test plan ID_x000a_6. Observe test case page_x000a_7. Add remark"/>
        <s v="1. Click on URL : http://3.108.206.34/2_Testing/TechTicket/_x000a_2. Login with Username &amp; Password , click on submit._x000a_3. Click on Test Case Module _x000a_4. Click on Test case review _x000a_5. click on test plan ID_x000a_6. Select Select All checkbox_x000a_7. Click on resend button"/>
        <s v="1. Click on URL : http://3.108.206.34/2_Testing/TechTicket/_x000a_2. Login with Username &amp; Password , click on submit._x000a_3. Click on Test Case Module _x000a_4. Click on Test case review _x000a_5. click on test plan ID_x000a_6. Select  checkbox Infront of particular testcase_x000a_7. Click on resend button"/>
        <s v="1. Click on url : http://3.108.206.34/2_Testing/TechTicket/_x000a_2. Login with Username &amp; Password , click on submit._x000a_3. Click on Test Case Module _x000a_4. Click on Test case review _x000a_5. click on testplan ID_x000a_6. Select Select All checkbox_x000a_7. Click on Reject button"/>
        <s v="1. Click on url : http://3.108.206.34/2_Testing/TechTicket/_x000a_2. Login with Username &amp; Password , click on submit._x000a_3. Click on Test Case Module _x000a_4. Click on Test case review _x000a_5. click on testplan ID_x000a_6. Select  checkbox infront of perticular testcase_x000a_7. Click on reject button"/>
        <s v="1. Click on url : http://3.108.206.34/2_Testing/TechTicket/_x000a_2. Login with Username &amp; Password , click on submit._x000a_3. Click on Test Case Module _x000a_4. Click on Test case review _x000a_5. click on testplan ID_x000a_6. Select Select All checkbox_x000a_7. Click on Approve button"/>
        <s v="1. Click on url : http://3.108.206.34/2_Testing/TechTicket/_x000a_2. Login with Username &amp; Password , click on submit._x000a_3. Click on Test Case Module _x000a_4. Click on Test case review _x000a_5. click on testplan ID_x000a_6. Select  checkbox infront of perticular testcase_x000a_7. Click on Approve button"/>
        <s v="1. Click on url : http://3.108.206.34/2_Testing/TechTicket/_x000a_2. Login with Username &amp; Password , click on submit._x000a_3. Click on Test Case Module _x000a_4. Click on Test case review _x000a_5. click on testplan ID_x000a_6. Don''t select  any checkbox _x000a_7. Click on Appove button"/>
        <s v="1. Click on url : http://3.108.206.34/2_Testing/TechTicket/_x000a_2. Login with Username &amp; Password , click on submit._x000a_3. Click on Test Case Module _x000a_4. Click on Test case review _x000a_5. click on testplan ID_x000a_6. Observe Test case review_x000a_7. Click on Export button"/>
        <s v="1. Click on url : http://3.108.206.34/2_Testing/TechTicket/_x000a_2. Login with Username &amp; Password , click on submit._x000a_3. Click on Test Case Module _x000a_4. Click on Test draft_x000a_5. Click on  Reviewed Test Draft"/>
        <s v="1. Click on url : http://3.108.206.34/2_Testing/TechTicket/_x000a_2. Login with Username &amp; Password , click on submit._x000a_3. Click on Test Case Module _x000a_4. Click on Test draft_x000a_5. Click on  Reviewed Test Draft Tab"/>
        <s v="1. Click on url : http://3.108.206.34/2_Testing/TechTicket/_x000a_2. Login with Username &amp; Password , click on submit._x000a_3. Click on Test Case Module _x000a_4. Click on Test draft_x000a_5. Click on  Reviewed Test Draft Tab_x000a_6. Click on edit action"/>
        <s v="1. Click on url : http://3.108.206.34/2_Testing/TechTicket/_x000a_2. Login with Username &amp; Password , click on submit._x000a_3. Click on Test Case Module _x000a_4. Click on Test draft_x000a_5. Click on  Reviewed Test Draft Tab_x000a_6. Click on edit action_x000a_7. Observe Project name"/>
        <s v="1. Click on url : http://3.108.206.34/2_Testing/TechTicket/_x000a_2. Login with Username &amp; Password , click on submit._x000a_3. Click on Test Case Module _x000a_4. Click on Test draft_x000a_5. Click on  Reviewed Test Draft Tab_x000a_6. Click on edit action_x000a_7. Observe Module name"/>
        <s v="1. Click on url : http://3.108.206.34/2_Testing/TechTicket/_x000a_2. Login with Username &amp; Password , click on submit._x000a_3. Click on Test Case Module _x000a_4. Click on Test draft_x000a_5. Click on  Reviewed Test Draft Tab_x000a_6. Click on edit action_x000a_7. Observe Submodule name"/>
        <s v="1. Click on url : http://3.108.206.34/2_Testing/TechTicket/_x000a_2. Login with Username &amp; Password , click on submit._x000a_3. Click on Test Case Module _x000a_4. Click on Test draft_x000a_5. Click on  Reviewed Test Draft Tab_x000a_6. Click on edit action_x000a_7. Observe Function name"/>
        <s v="1. Click on url : http://3.108.206.34/2_Testing/TechTicket/_x000a_2. Login with Username &amp; Password , click on submit._x000a_3. Click on Test Case Module _x000a_4. Click on Test draft_x000a_5. Click on  Reviewed Test Draft Tab_x000a_6. Click on edit action_x000a_7. Observe Field name"/>
        <s v="1. Click on url : http://3.108.206.34/2_Testing/TechTicket/_x000a_2. Login with Username &amp; Password , click on submit._x000a_3. Click on Test Case Module _x000a_4. Click on Test draft_x000a_5. Click on  Reviewed Test Draft Tab_x000a_6. Click on edit action_x000a_7. Observe testing type name"/>
        <s v="1. Click on url : http://3.108.206.34/2_Testing/TechTicket/_x000a_2. Login with Username &amp; Password , click on submit._x000a_3. Click on Test Case Module _x000a_4. Click on Test draft_x000a_5. Click on  Reviewed Test Draft Tab_x000a_6. Click on edit action_x000a_7. Observe testing group name"/>
        <s v="1. Click on url : http://3.108.206.34/2_Testing/TechTicket/_x000a_2. Login with Username &amp; Password , click on submit._x000a_3. Click on Test Case Module _x000a_4. Click on Test draft_x000a_5. Click on  Reviewed Test Draft Tab_x000a_6. Click on edit action_x000a_7. Observe testing id name"/>
        <s v="1. Click on url : http://3.108.206.34/2_Testing/TechTicket/_x000a_2. Login with Username &amp; Password , click on submit._x000a_3. Click on Test Case Module _x000a_4. Click on Test draft_x000a_5. Click on  Reviewed Test Draft Tab_x000a_6. Click on edit action_x000a_7. Observe severity"/>
        <s v="1. Click on url : http://3.108.206.34/2_Testing/TechTicket/_x000a_2. Login with Username &amp; Password , click on submit._x000a_3. Click on Test Case Module _x000a_4. Click on Test draft_x000a_5. Click on  Reviewed Test Draft Tab_x000a_6. Click on edit action_x000a_7. Observe steps"/>
        <s v="1. Click on url : http://3.108.206.34/2_Testing/TechTicket/_x000a_2. Login with Username &amp; Password , click on submit._x000a_3. Click on Test Case Module _x000a_4. Click on Test draft_x000a_5. Click on  Reviewed Test Draft Tab_x000a_6. Click on edit action_x000a_7. Observe test description"/>
        <s v="1. Click on url : http://3.108.206.34/2_Testing/TechTicket/_x000a_2. Login with Username &amp; Password , click on submit._x000a_3. Click on Test Case Module _x000a_4. Click on Test draft_x000a_5. Click on  Reviewed Test Draft Tab_x000a_6. Click on edit action_x000a_7. Observe expected result"/>
        <s v="1. Click on url : http://3.108.206.34/2_Testing/TechTicket/_x000a_2. Login with Username &amp; Password , click on submit._x000a_3. Click on Test Case Module _x000a_4. Click on Test draft_x000a_5. Click on  Reviewed Test Draft Tab_x000a_6. Observe Tst Reviewed Draft"/>
        <s v="1. Click on url : http://3.108.206.34/2_Testing/TechTicket/_x000a_2. Login with Username &amp; Password , click on submit._x000a_3. Click on Test Case Module _x000a_4. Click on Test draft_x000a_5. Click on  Reviewed Test Draft Tab_x000a_6. Observe Tst Reviewed Draft_x000a_7. Click on Back Button"/>
        <s v="1.Click on url : http://3.108.206.34/2_Testing/TechTicket/_x000a_2.Login with Username &amp; Password , click on submit._x000a_3.Click on Reviewer Comment master _x000a_Menu"/>
        <s v="1.Click on url : http://3.108.206.34/2_Testing/TechTicket/_x000a_2.Login with Username &amp; Password , click on submit._x000a_3.Click on Reviewer Comment master _x000a_Menu_x000a_4.Click on Add reviewer comment"/>
        <s v="1.Click on url : http://3.108.206.34/2_Testing/TechTicket/_x000a_2.Login with Username &amp; Password , click on submit._x000a_3.Click on Reviewer Comment master _x000a_Menu_x000a_4.Click on Add reviewer comment_x000a_5. Click on save button"/>
        <s v="1.Click on url : http://3.108.206.34/2_Testing/TechTicket/_x000a_2.Login with Username &amp; Password , click on submit._x000a_3.Click on Reviewer Comment master _x000a_Menu_x000a_4.Click on Add reviewer comment_x000a_5. Click on cancel button"/>
        <s v="1.Click on url : http://3.108.206.34/2_Testing/TechTicket/_x000a_2.Login with Username &amp; Password , click on submit._x000a_3.Click on Reviewer Comment master _x000a_Menu_x000a_4.Click on Add reviewer comment_x000a_5.Observe gridview"/>
        <s v="1.Click on url : http://3.108.206.34/2_Testing/TechTicket/_x000a_2.Login with Username &amp; Password , click on submit._x000a_3.Click on Reviewer Comment master _x000a_Menu_x000a_4.Click on Add reviewer comment_x000a_5.Observe gridview_x000a_6. Click on edit action"/>
        <s v="1.Click on url : http://3.108.206.34/2_Testing/TechTicket/_x000a_2.Login with Username &amp; Password , click on submit._x000a_3.Click on Reviewer Comment master _x000a_Menu_x000a_4.Click on Add reviewer comment_x000a_5.Observe gridview_x000a_6. Click on edit action_x000a_7. Observe Reviewer comment title"/>
        <s v="1.Click on url : http://3.108.206.34/2_Testing/TechTicket/_x000a_2.Login with Username &amp; Password , click on submit._x000a_3.Click on Reviewer Comment master _x000a_Menu_x000a_4.Click on Add reviewer comment_x000a_5.Observe gridview_x000a_6. Click on edit action_x000a_7. Observe Remark field"/>
        <s v="1.Click on url : http://3.108.206.34/2_Testing/TechTicket/_x000a_2.Login with Username &amp; Password , click on submit._x000a_3.Click on Reviewer Comment master _x000a_Menu_x000a_4.Click on Add reviewer comment_x000a_5.Observe gridview_x000a_6. Click on edit action_x000a_7. Observe status field"/>
        <s v="1.Click on url : http://3.108.206.34/2_Testing/TechTicket/_x000a_2.Login with Username &amp; Password , click on submit._x000a_3.Click on Reviewer Comment master _x000a_Menu_x000a_4.Click on Add reviewer comment_x000a_5.Observe gridview_x000a_6. Click on edit action_x000a_7. Click on update button"/>
        <s v="1.Click on url : http://3.108.206.34/2_Testing/TechTicket/_x000a_2.Login with Username &amp; Password , click on submit._x000a_3.Click on Reviewer Comment master _x000a_Menu_x000a_4.Click on Add reviewer comment_x000a_5. Observe Review comment master_x000a_6. Click on search button"/>
        <s v="1.Click on url : http://3.108.206.34/2_Testing/TechTicket/_x000a_2.Login with Username &amp; Password , click on submit._x000a_3.Click on Reviewer Comment master _x000a_Menu_x000a_4.Click on Add reviewer comment_x000a_5. Observe Review comment master_x000a_6. Click on Reset button"/>
        <s v="1.Click on url : http://3.108.206.34/2_Testing/TechTicket/_x000a_2.Login with Username &amp; Password , click on submit._x000a_3.Click on Reviewer Comment master _x000a_Menu_x000a_4.Click on Add reviewer comment_x000a_5. Observe Review comment master_x000a_6. Click on Export button"/>
        <s v="1.Click on url : http://3.108.206.34/2_Testing/TechTicket/_x000a_2.Login with Username &amp; Password , click on submit._x000a_3.Click on Testing type master _x000a_Menu"/>
        <s v="1.Click on url : http://3.108.206.34/2_Testing/TechTicket/_x000a_2.Login with Username &amp; Password , click on submit._x000a_3.Click on Testing type master _x000a_Menu_x000a_4.Click on Add Testing type"/>
        <s v="1.Click on url : http://3.108.206.34/2_Testing/TechTicket/_x000a_2.Login with Username &amp; Password , click on submit._x000a_3.Click on Testing Type Master _x000a_Menu_x000a_4.Click on Add reviewer comment_x000a_5. Observe Remark field"/>
        <s v="1.Click on url : http://3.108.206.34/2_Testing/TechTicket/_x000a_2.Login with Username &amp; Password , click on submit._x000a_3.Click on Testing type Master _x000a_Menu_x000a_4.Click on Add Testing type _x000a_5. Click on save button"/>
        <s v="1.Click on url : http://3.108.206.34/2_Testing/TechTicket/_x000a_2.Login with Username &amp; Password , click on submit._x000a_3.Click on Testing type Master _x000a_Menu_x000a_4.Click on Add Testing ttype_x000a_5. Click on cancel button"/>
        <s v="1.Click on url : http://3.108.206.34/2_Testing/TechTicket/_x000a_2.Login with Username &amp; Password , click on submit._x000a_3.Click on Testing type master _x000a_Menu_x000a_4.Observe gridview"/>
        <s v="1.Click on url : http://3.108.206.34/2_Testing/TechTicket/_x000a_2.Login with Username &amp; Password , click on submit._x000a_3.Click on Testing Type master _x000a_Menu_x000a_4.Observe gridview_x000a_5.Click on edit action"/>
        <s v="1.Click on url : http://3.108.206.34/2_Testing/TechTicket/_x000a_2.Login with Username &amp; Password , click on submit._x000a_3.Click on Testing type master _x000a_Menu_x000a_5.Observe gridview_x000a_6.Click on edit action_x000a_7.Observe poupup window_x000a_8.Observe testing type title field"/>
        <s v="1.Click on url : http://3.108.206.34/2_Testing/TechTicket/_x000a_2.Login with Username &amp; Password , click on submit._x000a_3.Click on Testing Type master _x000a_Menu_x000a_4.Observe gridview_x000a_5.Click on edit action_x000a_6.Observe Testing Type title"/>
        <s v="1.Click on url : http://3.108.206.34/2_Testing/TechTicket/_x000a_2.Login with Username &amp; Password , click on submit._x000a_3.Click on Testing Type master _x000a_Menu_x000a_4.Observe gridview_x000a_5. Click on edit action_x000a_6. Observe Remark field"/>
        <s v="1.Click on url : http://3.108.206.34/2_Testing/TechTicket/_x000a_2.Login with Username &amp; Password , click on submit._x000a_3.Click on Testing Type master _x000a_Menu_x000a_4.Observe Testing type master _x000a_page_x000a_4.Observe gridview_x000a_5. Click on edit action_x000a_6. Observe Remark field"/>
        <s v="1.Click on url : http://3.108.206.34/2_Testing/TechTicket/_x000a_2.Login with Username &amp; Password , click on submit._x000a_3.Click on Testing Type master _x000a_Menu_x000a_4.Observe gridview_x000a_5. Click on edit action_x000a_6. Observe Status field"/>
        <s v="1.Click on url : http://3.108.206.34/2_Testing/TechTicket/_x000a_2.Login with Username &amp; Password , click on submit._x000a_3.Click on Testing Type master _x000a_Menu_x000a_4.Observe Testing type master _x000a_page_x000a_5.Observe gridview_x000a_6. Click on edit action_x000a_7. Observe Status field"/>
        <s v="1.Click on url : http://3.108.206.34/2_Testing/TechTicket/_x000a_2.Login with Username &amp; Password , click on submit._x000a_3.Click on Testing type master _x000a_Menu_x000a_4.Observe Testing type master _x000a_page_x000a_5.Observe gridview_x000a_6.Click on edit action_x000a_7.Click on update button"/>
        <s v="1.Click on url : http://3.108.206.34/2_Testing/TechTicket/_x000a_2.Login with Username &amp; Password , click on submit._x000a_3.Click on Testing type master _x000a_Menu_x000a_5. Observe Testing type master page_x000a_6. Click on search button"/>
        <s v="1.Click on url : http://3.108.206.34/2_Testing/TechTicket/_x000a_2.Login with Username &amp; Password , click on submit._x000a_3.Click on Testing type master _x000a_Menu_x000a_5. Observe Testing type master page_x000a_6. Click on Reset button"/>
        <s v="1.Click on url : http://3.108.206.34/2_Testing/TechTicket/_x000a_2.Login with Username &amp; Password , click on submit._x000a_33.Click on Testing type master _x000a_Menu_x000a_5. Observe Testing type master page_x000a_6. Click on Export button"/>
        <s v="1.Click on url : http://3.108.206.34/2_Testing/TechTicket/_x000a_2.Login with Username &amp; Password , click on submit._x000a_3.Click on Testing group master _x000a_Menu"/>
        <s v="1.Click on url : http://3.108.206.34/2_Testing/TechTicket/_x000a_2.Login with Username &amp; Password , click on submit._x000a_3.Click on Testing group master _x000a_Menu_x000a_4.Click on Add Testing group"/>
        <s v="1.Click on url : http://3.108.206.34/2_Testing/TechTicket/_x000a_2.Login with Username &amp; Password , click on submit._x000a_3.Click on Testing group master _x000a_Menu_x000a_4.Click on Add Testing group button"/>
        <s v="1.Click on url : http://3.108.206.34/2_Testing/TechTicket/_x000a_2.Login with Username &amp; Password , click on submit._x000a_3.Click on Testing group master _x000a_Menu_x000a_4.Click on Add Testing group button_x000a_5.Observe Testing group field"/>
        <s v="1.Click on url : http://3.108.206.34/2_Testing/TechTicket/_x000a_2.Login with Username &amp; Password , click on submit._x000a_3.Click on Testing group Master _x000a_Menu_x000a_4.Click on Add testing group button_x000a_5. Observe Remark field"/>
        <s v="1.Click on url : http://3.108.206.34/2_Testing/TechTicket/_x000a_2.Login with Username &amp; Password , click on submit._x000a_3.Click on Testing group Master _x000a_Menu_x000a_4.Click on Add Testing group button_x000a_5.Observe Remark field"/>
        <s v="1.Click on url : http://3.108.206.34/2_Testing/TechTicket/_x000a_2.Login with Username &amp; Password , click on submit._x000a_3.Click on Testing type Master _x000a_Menu_x000a_4.Click on Add Testing group button _x000a_5.Click on save button"/>
        <s v="1.Click on url : http://3.108.206.34/2_Testing/TechTicket/_x000a_2.Login with Username &amp; Password , click on submit._x000a_3.Click on Testing group Master _x000a_Menu_x000a_4.Click on Add Testing group button _x000a_5.Click on save button"/>
        <s v="1.Click on url : http://3.108.206.34/2_Testing/TechTicket/_x000a_2.Login with Username &amp; Password , click on submit._x000a_3.Click on Testing group Master _x000a_Menu_x000a_4.Click on Add Testing type button_x000a_5. Click on cancel button"/>
        <s v="1.Click on url : http://3.108.206.34/2_Testing/TechTicket/_x000a_2.Login with Username &amp; Password , click on submit._x000a_3.Click on Testing group master _x000a_Menu_x000a_4.Observe gridview"/>
        <s v="1.Click on url : http://3.108.206.34/2_Testing/TechTicket/_x000a_2.Login with Username &amp; Password , click on submit._x000a_3.Click on Testing group master _x000a_Menu_x000a_4.Observe gridview_x000a_5.Click on edit action"/>
        <s v="1.Click on url : http://3.108.206.34/2_Testing/TechTicket/_x000a_2.Login with Username &amp; Password , click on submit._x000a_3.Click on Testing group master _x000a_Menu_x000a_5.Observe gridview_x000a_6.Click on edit action_x000a_7.Observe poupup window_x000a_8.Observe testing group field"/>
        <s v="1.Click on url : http://3.108.206.34/2_Testing/TechTicket/_x000a_2.Login with Username &amp; Password , click on submit._x000a_3.Click on Testing group master _x000a_Menu_x000a_4.Observe gridview_x000a_5.Click on edit action_x000a_6.Observe Remark field"/>
        <s v="1.Click on url : http://3.108.206.34/2_Testing/TechTicket/_x000a_2.Login with Username &amp; Password , click on submit._x000a_3.Click on Testing group master _x000a_Menu_x000a_4.Observe Testing group master _x000a_page_x000a_5.Observe gridview_x000a_6.Click on edit action_x000a_7.Observe Status field"/>
        <s v="1.Click on url : http://3.108.206.34/2_Testing/TechTicket/_x000a_2.Login with Username &amp; Password , click on submit._x000a_3.Click on Testing group master _x000a_Menu_x000a_4.Observe Testing group master _x000a_page_x000a_5.Observe gridview_x000a_6. Click on edit action_x000a_7. Observe status field"/>
        <s v="1.Click on url : http://3.108.206.34/2_Testing/TechTicket/_x000a_2.Login with Username &amp; Password , click on submit._x000a_3.Click on Testing group master _x000a_Menu_x000a_4.Observe Testing group master _x000a_page_x000a_5.Observe gridview_x000a_6.Click on edit action_x000a_7.Click on update button"/>
        <s v="1.Click on url : http://3.108.206.34/2_Testing/TechTicket/_x000a_2.Login with Username &amp; Password , click on submit._x000a_3.Click on Testing group master _x000a_Menu_x000a_4.Observe Testing group master _x000a_page_x000a_5.Observe gridview_x000a_6.Click on edit action_x000a_7.Click on cancel button"/>
        <s v="1.Click on url : http://3.108.206.34/2_Testing/TechTicket/_x000a_2.Login with Username &amp; Password , click on submit._x000a_3.Click on Testing group master _x000a_Menu_x000a_5. Observe Testing group master page_x000a_6. Click on search button"/>
        <s v="1.Click on url : http://3.108.206.34/2_Testing/TechTicket/_x000a_2.Login with Username &amp; Password , click on submit._x000a_3.Click on Testing group master _x000a_Menu_x000a_5. Observe Testing group master page_x000a_6. Click on Reset button"/>
        <s v="1.Click on url : http://3.108.206.34/2_Testing/TechTicket/_x000a_2.Login with Username &amp; Password , click on submit._x000a_33.Click on Testing group master _x000a_Menu_x000a_5. Observe Testing group master page_x000a_6. Click on Export button"/>
        <s v="1.Click on url : http://3.108.206.34/2_Testing/TechTicket/_x000a_2.Login with Username &amp; Password , click on submit._x000a_3.Click on function master _x000a_Menu_x000a_4.Click on Add Function button_x000a_5.observe function field"/>
        <s v="1.Click on url : http://3.108.206.34/2_Testing/TechTicket/_x000a_2.Login with Username &amp; Password , click on submit._x000a_3.Click on function master _x000a_Menu_x000a_4.Click on Add function button_x000a_5.observe remark field"/>
        <s v="1.Click on url : http://3.108.206.34/2_Testing/TechTicket/_x000a_2.Login with Username &amp; Password , click on submit._x000a_3.Click on function master _x000a_Menu_x000a_4.Click on Add function button_x000a_5.Click on save button"/>
        <s v="1.Click on url : http://3.108.206.34/2_Testing/TechTicket/_x000a_2.Login with Username &amp; Password , click on submit._x000a_3.Click on function master _x000a_Menu_x000a_4.Click on Add function button_x000a_5.Click on cancel button"/>
        <s v="1.Click on url : http://3.108.206.34/2_Testing/TechTicket/_x000a_2.Login with Username &amp; Password , click on submit._x000a_3.Click on function master _x000a_Menu_x000a_4.Observe gridview"/>
        <s v="1.Click on url : http://3.108.206.34/2_Testing/TechTicket/_x000a_2.Login with Username &amp; Password , click on submit._x000a_3.Click on function master _x000a_Menu_x000a_4.Observe gridview_x000a_5.Click on edit action"/>
        <s v="1.Click on url : http://3.108.206.34/2_Testing/TechTicket/_x000a_2.Login with Username &amp; Password , click on submit._x000a_3.Click on function master _x000a_Menu_x000a_5.Observe gridview_x000a_6.Click on edit action_x000a_7.Observe poupup window_x000a_8.Observe function field"/>
        <s v="1.Click on url : http://3.108.206.34/2_Testing/TechTicket/_x000a_2.Login with Username &amp; Password , click on submit._x000a_3.Click on Function master menu_x000a_4.Click on Function master page_x000a_5.Observe gridview_x000a_6.Click on edit action_x000a_7.Observe Remark field"/>
        <s v="1.Click on url : http://3.108.206.34/2_Testing/TechTicket/_x000a_2.Login with Username &amp; Password , click on submit._x000a_3.Click on function master _x000a_Menu_x000a_4.Observe function master _x000a_page_x000a_5.Observe gridview_x000a_6.Click on edit action_x000a_7.Observe Status field"/>
        <s v="1.Click on url : http://3.108.206.34/2_Testing/TechTicket/_x000a_2.Login with Username &amp; Password , click on submit._x000a_3. Click on Test draft menu_x000a_4. Click on Reviewed test draft"/>
      </sharedItems>
    </cacheField>
    <cacheField name="Expected Result" numFmtId="0">
      <sharedItems count="125" longText="1">
        <s v="User with Tester Role should able to View the Test Case Module at Ticketing System"/>
        <s v="User with other than Tester role unable to View the Test Case Module at Ticketing System"/>
        <s v="User able to view below fields _x000a_1. Download format file ( Button)_x000a_2. Import Test draft(Button)_x000a_3. Test Summary (Tab)_x000a_4. Reviewed test draft( disabled)_x000a_5. Send to reviewer (button)"/>
        <s v="Popup Window is displayed with below fields _x000a_1. Project (dropdown)_x000a_2. Module (dropdown)_x000a_3. Submodule (dropdown)"/>
        <s v="Format file should be download"/>
        <s v="Project name fetched from project master"/>
        <s v="only active project name should be display"/>
        <s v="Project name is mandatory"/>
        <s v="Module name fetched from module master"/>
        <s v="only active module name should be display"/>
        <s v="Module name is optional"/>
        <s v="Submodule name fetched from submodule master"/>
        <s v="only active Submodule name should be display"/>
        <s v="Submodule name is optional"/>
        <s v="CSV file should be downloaded with below fields_x000a_1. Project - Mandatory_x000a_2. Module - Mandatory_x000a_3. Submodule - Mandatory_x000a_4. Platform - Mandatory_x000a_4. Function - Mandatory_x000a_5. Field - Optional_x000a_6. Testing type - Mandatory_x000a_7. Testing group - Mandatory_x000a_8. Severity - Mandatory_x000a_9. Test description -Mandatory_x000a_10. Steps - Optional_x000a_11. Expected result - Mandatory"/>
        <s v="CSV file should be downloaded with selected project name, Module name &amp; submodule name in first row"/>
        <s v="Test Draft fields with validation _x000a_1. Project - Mandatory_x000a_2. Module - Mandatory_x000a_3. Submodule - Mandatory_x000a_4. Function - Mandatory_x000a_5. Field - Optional_x000a_6. Testing type - Mandatory_x000a_7. Testing group - Mandatory_x000a_8. Severity - Mandatory_x000a_9. Test description -Mandatory_x000a_10. Steps - Optional_x000a_11. Expected result - Mandatory"/>
        <s v="Error msg should be display"/>
        <s v="Imported file data get reflected in Grid view against respective column . _x000a_Apart from this _x000a_1.User also acknowledged with Successful message _x000a_2. Test Case ID generated ( auto) ._x000a_3. Status Column is displayed with Draft status_x000a_4. Action column is displayed with Edit and History action against each record_x000a_5. Check box is displayed against each record_x000a_6. Created at column is displayed with created date &amp; time against  record_x000a_7. Created By column is displayed with logged in user name"/>
        <s v="Error file get generated with error remark"/>
        <s v="Below columns are populated with  import file data_x000a_1. Module_x000a_2. Submodule_x000a_3. Function_x000a_4. Field_x000a_5. Testing Type_x000a_6. Testing group_x000a_7. Test ID_x000a_8. Severity_x000a_9. Test description_x000a_10. Steps_x000a_11. Expected Result_x000a_12. Status_x000a_13. Project _x000a_14. Created At_x000a_15. Created By"/>
        <s v="Popup Window is prepopulated with below fields _x000a_1. Project (dropdown)_x000a_2. Module (dropdown)_x000a_3. Submodule (dropdown)_x000a_4. Function_x000a_5. Field_x000a_6. Testing Type_x000a_7. Testing Group_x000a_8. Test Id_x000a_9. Severity_x000a_10. Steps_x000a_11. Test description_x000a_12 Expected result_x000a_13. Update  _x000a_14. Cancel"/>
        <s v="Project name should be mandatory"/>
        <s v="Active Project name should be display"/>
        <s v="Module name mandatory"/>
        <s v="active module name should be display"/>
        <s v="Submodule name is mandatory"/>
        <s v="active Submodule name should be display"/>
        <s v="Function field is manadatory"/>
        <s v="Function name is fetched from function master"/>
        <s v="Active function name should be display"/>
        <s v="field name is optional"/>
        <s v="Field name should accept characters, symbol and space"/>
        <s v="Testing type should be mandatory"/>
        <s v="Testing type should be fetched from testing type master"/>
        <s v="Active testing type name should be display"/>
        <s v="Test case review page should open with below fields_x000a_1. Sr No_x000a_2. Test plan Id (Auto generated)_x000a_3. Tester Name_x000a_4. Total testcase_x000a_5. Reviewed testcase_x000a_6. Rejected testcase_x000a_7. Approved Testcase_x000a_9. Created At_x000a_10. Updated At_x000a_"/>
        <s v="Below column is displayed with respective value _x000a_1. Sr no - display in ascending order_x000a_2. Test plan -  autogenerated number_x000a_2. Tester name- sender teser full name _x000a_3. Total testcase - total Count of Tcs sent to review against test plan id _x000a_4. Reviewed testcase - reviewed testcase count is display_x000a_5. Rejected testcase - rejected testcase count is display_x000a_6. Approved testcase - Approved Testcase is display_x000a_7. Created At - Created At date &amp; time is display_x000a_8. Updated At - Updated At date and time is display"/>
        <s v="Testcase page is display with below fields &amp; data_x000a_1. Module_x000a_2. Submodule_x000a_3. Function_x000a_4. Field_x000a_5. Testing type_x000a_6. Testing Group_x000a_7. Test Id_x000a_8. Severity_x000a_9. Test Description_x000a_10. Steps_x000a_11. Expected Result_x000a_12. Status review Comment with Remark_x000a_13. project_x000a_14. Created At_x000a_15. Created By_x000a_"/>
        <s v="User is able to edit particular testcase in grid view_x000a_1. All fields are editable expect Test ID"/>
        <s v="All testcase should be get selected"/>
        <s v="Particular testcase should be get selected"/>
        <s v="Active comment type should be display"/>
        <s v="Comment type should be single select"/>
        <s v="Comment type should be mandatory field in case if reviewer is not select review comment type for testcase in grid view "/>
        <s v="Remark field accept 100 Characters"/>
        <s v="Remark field is optional"/>
        <s v="Successful message should be display _x000a_1. All Testcases are display in reviewed test Draft with modify status"/>
        <s v="Successful message should be display _x000a_1. Selected Testcases are display in reviewed test Draft with modify status"/>
        <s v="Sucessful message should be display _x000a_1. All Tescases are display in reviewed test Draft with reject status"/>
        <s v="Sucessful message should be display _x000a_1. Selected Tescases are display in reviewed test Draft with reject status"/>
        <s v="Sucessful message should be display _x000a_1. All  Tescases are display in reviewed test Draft with Approved status"/>
        <s v="Excel/csv file should be downloded with correct data in rescpective coloumn"/>
        <s v="Reviewed test draft page should be display with below fields_x000a_1. Sr. no_x000a_2. Test plan ID_x000a_3. Reviewer Name_x000a_4. Total testcase_x000a_5. Reviewed Testcase_x000a_6. Rejected Testcase_x000a_7. Approved Testcase_x000a_8. Created At_x000a_9. created By_x000a_10. Comment type_x000a_11. Remark_x000a_12. Back - Button_x000a_13. Sent to reviewer"/>
        <s v="Below column is displayed with respective value _x000a_1. Sr no - display in ascending order_x000a_2. Test plan -  autogenerated number_x000a_2. reviewer name- sender teser full name _x000a_3. Total testcase - total Count of Tcs sent to review against test plan id _x000a_4. Reviewed testcase - reviewed testcase count is display_x000a_5. Rejected testcase - rejected testcase count is display_x000a_6. Approved testcase - Approved Testcase is display_x000a_7. Created At - Created At date &amp; time is display_x000a_8. Updated At - Updated At date and time is display"/>
        <s v="Test case page should display with below details_x000a_1. Action - Edit, History_x000a_2. Module_x000a_3. Submodule_x000a_4. Function_x000a_5. Field_x000a_6. Testing Type_x000a_7. Testing Group_x000a_8. Test Id_x000a_9. Severity_x000a_10. Test Description_x000a_11. Expected Result_x000a_12. Steps_x000a_13. Status_x000a_14. Reviewer comment&amp; remark_x000a_15. Project_x000a_16. Created At_x000a_17. Updated At"/>
        <s v="All fields should get editable expect test ID and status_x000a_"/>
        <s v="Submodule name is manadatory"/>
        <s v="Field name should accept characters, syambol and space"/>
        <s v="Testing group is mandatory"/>
        <s v="Testing group should be fetched from testing group master"/>
        <s v="Active Testing group should be display"/>
        <s v="Test id should be Auto generated"/>
        <s v="Severity should be mandatory"/>
        <s v="Severity should contain following fields_x000a_1. Very High_x000a_2. High_x000a_3. Medium_x000a_4. Low_x000a__x000a_"/>
        <s v="Severity should be single selection"/>
        <s v="Steps should be optional"/>
        <s v="Steps should accept Alphanumeric characters, Symbols and space "/>
        <s v="Test description field should be mandatory"/>
        <s v="Test description field should accept characters and space"/>
        <s v="Expected result should be mandatory"/>
        <s v="Expected result should accpet alphanumeric characters, symbols and space"/>
        <s v="Only Active Review comment should be fetched from Review comment master"/>
        <s v="Review comment should be single select"/>
        <s v="Rewiew comment should be mandatory, if user not given comment type for gridview testcases"/>
        <s v="Remark field should be optional"/>
        <s v="Remark field should accept 100 characters"/>
        <s v="Reviewed test draft page should redirect to Test draft page"/>
        <s v="Reviewer comment master page should display with below fields_x000a_1. Add Reviewer comment Button_x000a_2. Search Button_x000a_3. Export_x000a_4. Reset_x000a_5. gridview"/>
        <s v="Add reviewer comment popup should display with below fields_x000a_1. Reviewer comment title_x000a_2. Remark_x000a_3. Save_x000a_4. Cancel"/>
        <s v="Reviewer comment title Accept 50 characters"/>
        <s v="Reviewer comment title is manadatory"/>
        <s v="Reviewer comment title accepts only characters and space"/>
        <s v="Remark field accept alphanumeric characters, special characters and symbols"/>
        <s v="1.Sucessful message should be display _x000a_2.Data should be reflected in respected coloumn in gridview _x000a_Apart from this_x000a_1.Action column is display_x000a_2.Status coloumn is displayed with active status_x000a_3.Created at column is displayed with created date &amp; time against  record_x000a_4.Created By column is displayed with logged in user name_x000a_5.Updated at column is displayed with created date &amp; time against  record_x000a_4.Updated By column is displayed with logged in user name_x000a_"/>
        <s v="Popup should get close "/>
        <s v="1.In Sr no column,Sr no is display in acsending order_x000a_2.In Action coloum,Edit action should be display_x000a_3.In Status column,Active or deactive column should be display_x000a_4. In reviewer comment title coloumn, Reviewer comment title should be display_x000a_5.Created at column is displayed with created date &amp; time against  record_x000a_6. Created By column is displayed with logged in user name_x000a_7.Updated at column is displayed with created date &amp; time against  record_x000a_8.Update By column is displayed with logged in user name"/>
        <s v="Popup should display with below fields with added data_x000a_1.Reviewer comment title_x000a_2.Remark_x000a_3.Status_x000a_4.Update button_x000a_5.Cancel button"/>
        <s v="Reamrk field is optional"/>
        <s v="Status field is mandatory"/>
        <s v="Status field is single select"/>
        <s v="Status field contain two rado buttons Active &amp; deactive"/>
        <s v="Sucessful message should be display and data should be reflected in gridview"/>
        <s v="Error message should be display"/>
        <s v="Popup should get closed "/>
        <s v="Expected result should be display in gridview"/>
        <s v="&quot;No data found&quot; message should be display "/>
        <s v="Page should be refreshed "/>
        <s v="CSV file should be downloded with below fields_x000a_1.Sr.no_x000a_2.Reviewer comment title_x000a_3.Created At_x000a_4.Created By_x000a_5.Updated By_x000a_6.Updated At"/>
        <s v="Testing type master page should display with below fields_x000a_1. Add Testing type Button_x000a_2. Search Button_x000a_3. Export_x000a_4. Reset_x000a_5. gridview"/>
        <s v="Add Testing type popup should display with below fields_x000a_1. Testing type title_x000a_2. Remark_x000a_3. Save_x000a_4. Cancel"/>
        <s v="Testing type title Accept 50 characters"/>
        <s v="Testing type title is manadatory"/>
        <s v="Testing type title accepts only characters and space"/>
        <s v="1.In Sr no column,Sr no is display in acsending order_x000a_2.In Action coloum,Edit action should be display_x000a_3.In Status column,Active or deactive column should be display_x000a_4. In Testing type title coloumn, Testing type title should be display_x000a_5.Created at column is displayed with created date &amp; time against  record_x000a_6. Created By column is displayed with logged in user name_x000a_7.Updated at column is displayed with created date &amp; time against  record_x000a_8.Update By column is displayed with logged in user name"/>
        <s v="Popup should display with below fields with added data_x000a_1.Testing type title_x000a_2.Remark_x000a_3.Status_x000a_4.Update button_x000a_5.Cancel button"/>
        <s v="Status field contain two radio buttons Active &amp; deactive"/>
        <s v="CSV file should be downloded with below fields_x000a_1.Sr.no_x000a_2.Testig type_x000a_3.Created At_x000a_4.Created By_x000a_5.Updated By_x000a_6.Updated At"/>
        <s v="Add Testing group popup should display with below fields_x000a_1. Testing group title_x000a_2. Remark_x000a_3. Save_x000a_4. Cancel"/>
        <s v="Testing group title Accept 50 characters"/>
        <s v="Testing group title is manadatory"/>
        <s v="Testing group title accepts only characters and space"/>
        <s v="1.In Sr no column,Sr no is display in acsending order_x000a_2.In Action coloum,Edit action should be display_x000a_3.In Status column,Active or deactive column should be display_x000a_4. In Testing group title coloumn, Testing group title should be display_x000a_5.Created at column is displayed with created date &amp; time against  record_x000a_6. Created By column is displayed with logged in user name_x000a_7.Updated at column is displayed with created date &amp; time against  record_x000a_8.Update By column is displayed with logged in user name"/>
        <s v="Popup should display with below fields with added data_x000a_1.Testing group title_x000a_2.Remark_x000a_3.Status_x000a_4.Update button_x000a_5.Cancel button"/>
        <s v="Testing group is manadatory"/>
        <s v="Testing group accepts only characters and space"/>
        <s v="Add function popup should display with below fields_x000a_1. Testing group title_x000a_2. Remark_x000a_3. Save_x000a_4. Cancel"/>
        <s v="Function Accept 50 characters"/>
        <s v="Function is manadatory"/>
        <s v="Function only characters and space"/>
        <s v="Popup should display with below fields with added data_x000a_1.Function_x000a_2.Remark_x000a_3.Status_x000a_4.Update button_x000a_5.Cancel button"/>
        <s v="Function field Accept 50 characters"/>
        <s v="Function field accepts only characters and space"/>
        <s v="Test plan associated Row get removed once Total Tcs = Approved Test cases + Rejected test cases "/>
        <s v="Recently sent Testcases associated with test plan id reflected at top of the summary sheet"/>
      </sharedItems>
    </cacheField>
    <cacheField name="Actual Result" numFmtId="0">
      <sharedItems containsBlank="1" count="23" longText="1">
        <m/>
        <s v="Upon clicking on testdraft &quot;No record found&quot; message is displaying 2 times"/>
        <s v="As Expected"/>
        <s v="If user not select submodule then system is throwing &quot;{&quot;status&quot;:0,&quot;message&quot;:&quot;No Record Found !!!&quot;,&quot;data&quot;:[]}&quot; message"/>
        <s v="Suggesion: search option for dropdown or If I type some caracters releted data should reflect"/>
        <s v="System is throwing &quot;Module Name is required&quot; message_x000a__x000a_Expected: Module name field Optional"/>
        <s v="1. firstly imported data is displayed in gridview. if user is import data 2nd time then firstly added data is displaying two times._x000a__x000a_2. Second time imported file data is not displaying in gridview_x000a__x000a_3. System is throwing Steps is missing and Testing group is missing_x000a_Expected: Testing group and steps are optional"/>
        <s v="If user enter duplicate system is not throwing any error message"/>
        <s v="1. If user enter deactive project name, module name, submodule name, function name, Testing type name, testing group name then system is not throing any error msg_x000a__x000a_2. If user enter invalid data then system is not throwing any error msg _x000a__x000a_"/>
        <s v="Severity, Test ID &amp; Test description is missing"/>
        <s v="Asterisk symbol is missing"/>
        <s v="All modules name is displaying_x000a_Expected: Module name should be display which is mapped with selected project"/>
        <s v="All Submodule name is displaying_x000a_Expected: SubModule name should be display which is mapped with selected project &amp; module name"/>
        <s v="Field is required message is displaying "/>
        <s v="As per pasignation testcase get selected"/>
        <s v="Bydefault one comment is selected_x000a_Expected: Reviewer comment should be Blank _x000a_"/>
        <s v="Accepting more than 100 characters"/>
        <s v="Remark field is not accepting symbols &amp; Special characters "/>
        <s v="1. Remark field is not accepting symbols &amp; Special characters _x000a__x000a_2. If user enter only numbers in remark field then system is throwing &quot;&quot;_x000a_"/>
        <s v="Remark field is not getting accepted special symbols"/>
        <s v="When any Testing type is deactivated and updated it is removed from gird view."/>
        <s v="Remark field is not accepting special symbols."/>
        <s v="When any Testing group is deactivated and updated it is removed from gird view."/>
      </sharedItems>
    </cacheField>
    <cacheField name="Screen Shot" numFmtId="0">
      <sharedItems containsNonDate="0" containsString="0" containsBlank="1" count="1">
        <m/>
      </sharedItems>
    </cacheField>
    <cacheField name="Status Dt 06/1/2024" numFmtId="0">
      <sharedItems containsBlank="1" count="3">
        <s v="Pass"/>
        <s v="Fail"/>
        <m/>
      </sharedItems>
    </cacheField>
    <cacheField name="Status Dt 06/2/2024" numFmtId="0">
      <sharedItems containsBlank="1" count="4">
        <m/>
        <s v="Pass"/>
        <s v="Fail"/>
        <s v="Suggestion"/>
      </sharedItems>
    </cacheField>
    <cacheField name="Status Dt 06/3/2024" numFmtId="0">
      <sharedItems containsBlank="1" count="3">
        <m/>
        <s v="Pass"/>
        <s v="Fail"/>
      </sharedItems>
    </cacheField>
    <cacheField name="Iteration 1 Status" numFmtId="0">
      <sharedItems count="3">
        <s v="Pass"/>
        <s v="Fail"/>
        <s v="Suggestion"/>
      </sharedItems>
    </cacheField>
    <cacheField name="Iteration 2 Status" numFmtId="0">
      <sharedItems count="2">
        <s v="Pass"/>
        <s v="Fail"/>
      </sharedItems>
    </cacheField>
    <cacheField name="Priority" numFmtId="0">
      <sharedItems count="4">
        <s v="High"/>
        <s v="Very High"/>
        <s v="Medium"/>
        <s v="Low"/>
      </sharedItems>
    </cacheField>
    <cacheField name="Severity" numFmtId="0">
      <sharedItems count="4">
        <s v="High"/>
        <s v="Very High"/>
        <s v="Low"/>
        <s v="Medium"/>
      </sharedItems>
    </cacheField>
    <cacheField name="Written Date" numFmtId="0">
      <sharedItems containsNonDate="0" containsString="0" containsBlank="1" count="1">
        <m/>
      </sharedItems>
    </cacheField>
    <cacheField name="Review Remark" numFmtId="0">
      <sharedItems containsNonDate="0" containsString="0" containsBlank="1" count="1">
        <m/>
      </sharedItems>
    </cacheField>
    <cacheField name="BA Remark" numFmtId="0">
      <sharedItems containsNonDate="0" containsString="0" containsBlank="1" count="1">
        <m/>
      </sharedItems>
    </cacheField>
    <cacheField name="Developer Remark" numFmtId="0">
      <sharedItems containsNonDate="0" containsString="0" containsBlank="1" count="1">
        <m/>
      </sharedItems>
    </cacheField>
    <cacheField name="Last Updated Date" numFmtId="0">
      <sharedItems containsNonDate="0" containsString="0" containsBlank="1" count="1">
        <m/>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ser" refreshedDate="45455.731354166703" createdVersion="5" refreshedVersion="5" minRefreshableVersion="3" recordCount="244" xr:uid="{00000000-000A-0000-FFFF-FFFF01000000}">
  <cacheSource type="worksheet">
    <worksheetSource ref="A12:U286" sheet="TPM_Sheet"/>
  </cacheSource>
  <cacheFields count="24">
    <cacheField name="Case ID" numFmtId="0">
      <sharedItems containsBlank="1" count="244">
        <s v="TC_01"/>
        <s v="TC_02"/>
        <s v="TC_03"/>
        <s v="TC_04"/>
        <s v="TC_05"/>
        <s v="TC_06"/>
        <s v="TC_07"/>
        <s v="TC_08"/>
        <s v="TC_09"/>
        <s v="TC_10"/>
        <s v="TC_11"/>
        <s v="TC_12"/>
        <s v="TC_13"/>
        <s v="TC_14"/>
        <s v="TC_15"/>
        <s v="TC_16"/>
        <s v="TC_17"/>
        <s v="TC_18"/>
        <s v="TC_19"/>
        <s v="TC_20"/>
        <s v="TC_21"/>
        <s v="TC_22"/>
        <s v="TC_23"/>
        <s v="TC_24"/>
        <s v="TC_25"/>
        <s v="TC_26"/>
        <s v="TC_27"/>
        <s v="TC_28"/>
        <s v="TC_29"/>
        <s v="TC_30"/>
        <s v="TC_31"/>
        <s v="TC_32"/>
        <s v="TC_33"/>
        <s v="TC_34"/>
        <s v="TC_35"/>
        <s v="TC_36"/>
        <s v="TC_37"/>
        <s v="TC_38"/>
        <s v="TC_39"/>
        <s v="TC_40"/>
        <s v="TC_41"/>
        <s v="TC_42"/>
        <s v="TC_43"/>
        <s v="TC_44"/>
        <s v="TC_45"/>
        <s v="TC_46"/>
        <s v="TC_47"/>
        <s v="TC_48"/>
        <s v="TC_49"/>
        <s v="TC_50"/>
        <s v="TC_51"/>
        <s v="TC_52"/>
        <s v="TC_53"/>
        <s v="TC_54"/>
        <s v="TC_55"/>
        <s v="TC_56"/>
        <s v="TC_57"/>
        <s v="TC_58"/>
        <s v="TC_59"/>
        <s v="TC_60"/>
        <s v="TC_61"/>
        <s v="TC_62"/>
        <s v="TC_63"/>
        <s v="TC_64"/>
        <s v="TC_65"/>
        <s v="TC_66"/>
        <s v="TC_67"/>
        <s v="TC_68"/>
        <s v="TC_69"/>
        <s v="TC_70"/>
        <s v="TC_71"/>
        <s v="TC_72"/>
        <s v="TC_73"/>
        <s v="TC_74"/>
        <s v="TC_75"/>
        <s v="TC_76"/>
        <s v="TC_77"/>
        <s v="TC_78"/>
        <s v="TC_79"/>
        <s v="TC_80"/>
        <s v="TC_81"/>
        <s v="TC_82"/>
        <s v="TC_83"/>
        <s v="TC_84"/>
        <s v="TC_85"/>
        <s v="TC_86"/>
        <s v="TC_87"/>
        <s v="TC_88"/>
        <s v="TC_89"/>
        <s v="TC_90"/>
        <s v="TC_91"/>
        <s v="TC_92"/>
        <s v="TC_93"/>
        <s v="TC_94"/>
        <s v="TC_95"/>
        <s v="TC_96"/>
        <s v="TC_97"/>
        <s v="TC_98"/>
        <s v="TC_99"/>
        <s v="TC_100"/>
        <s v="TC_101"/>
        <s v="TC_102"/>
        <s v="TC_103"/>
        <s v="TC_104"/>
        <s v="TC_105"/>
        <s v="TC_106"/>
        <s v="TC_107"/>
        <s v="TC_108"/>
        <s v="TC_109"/>
        <s v="TC_110"/>
        <s v="TC_111"/>
        <s v="TC_112"/>
        <s v="TC_113"/>
        <s v="TC_114"/>
        <s v="TC_115"/>
        <s v="TC_116"/>
        <s v="TC_117"/>
        <s v="TC_118"/>
        <s v="TC_119"/>
        <s v="TC_120"/>
        <s v="TC_121"/>
        <s v="TC_122"/>
        <s v="TC_123"/>
        <s v="TC_124"/>
        <s v="TC_125"/>
        <s v="TC_126"/>
        <s v="TC_127"/>
        <s v="TC_128"/>
        <s v="TC_129"/>
        <s v="TC_130"/>
        <s v="TC_131"/>
        <s v="TC_132"/>
        <s v="TC_133"/>
        <s v="TC_134"/>
        <s v="TC_135"/>
        <s v="TC_136"/>
        <s v="TC_137"/>
        <s v="TC_138"/>
        <s v="TC_139"/>
        <s v="TC_140"/>
        <s v="TC_141"/>
        <s v="TC_142"/>
        <s v="TC_143"/>
        <s v="TC_144"/>
        <s v="TC_145"/>
        <s v="TC_146"/>
        <s v="TC_147"/>
        <s v="TC_148"/>
        <s v="TC_149"/>
        <s v="TC_150"/>
        <s v="TC_151"/>
        <s v="TC_152"/>
        <s v="TC_153"/>
        <s v="TC_154"/>
        <s v="TC_155"/>
        <s v="TC_156"/>
        <s v="TC_157"/>
        <s v="TC_158"/>
        <s v="TC_159"/>
        <s v="TC_160"/>
        <s v="TC_161"/>
        <s v="TC_162"/>
        <s v="TC_163"/>
        <s v="TC_164"/>
        <s v="TC_165"/>
        <s v="TC_166"/>
        <s v="TC_167"/>
        <s v="TC_168"/>
        <s v="TC_169"/>
        <s v="TC_170"/>
        <s v="TC_171"/>
        <s v="TC_172"/>
        <s v="TC_173"/>
        <s v="TC_174"/>
        <s v="TC_175"/>
        <s v="TC_176"/>
        <s v="TC_177"/>
        <s v="TC_178"/>
        <s v="TC_179"/>
        <s v="TC_180"/>
        <s v="TC_181"/>
        <s v="TC_182"/>
        <s v="TC_183"/>
        <s v="TC_184"/>
        <s v="TC_185"/>
        <s v="TC_186"/>
        <s v="TC_187"/>
        <s v="TC_188"/>
        <s v="TC_189"/>
        <s v="TC_190"/>
        <s v="TC_191"/>
        <s v="TC_192"/>
        <s v="TC_193"/>
        <s v="TC_194"/>
        <s v="TC_195"/>
        <s v="TC_196"/>
        <s v="TC_197"/>
        <s v="TC_198"/>
        <s v="TC_199"/>
        <s v="TC_200"/>
        <s v="TC_201"/>
        <s v="TC_202"/>
        <s v="TC_203"/>
        <s v="TC_204"/>
        <s v="TC_205"/>
        <s v="TC_206"/>
        <s v="TC_207"/>
        <s v="TC_208"/>
        <s v="TC_209"/>
        <s v="TC_210"/>
        <s v="TC_211"/>
        <s v="TC_212"/>
        <s v="TC_213"/>
        <s v="TC_214"/>
        <s v="TC_215"/>
        <s v="TC_216"/>
        <s v="TC_217"/>
        <s v="TC_218"/>
        <s v="TC_219"/>
        <s v="TC_220"/>
        <s v="TC_221"/>
        <s v="TC_222"/>
        <s v="TC_223"/>
        <s v="TC_224"/>
        <s v="TC_225"/>
        <s v="TC_226"/>
        <s v="TC_227"/>
        <s v="TC_228"/>
        <s v="TC_229"/>
        <s v="TC_230"/>
        <s v="TC_231"/>
        <s v="TC_232"/>
        <s v="TC_233"/>
        <s v="TC_234"/>
        <s v="TC_235"/>
        <s v="TC_236"/>
        <s v="TC_237"/>
        <s v="TC_238"/>
        <s v="TC_239"/>
        <s v="TC_240"/>
        <s v="TC_241"/>
        <s v="TC_242"/>
        <s v="TC_243"/>
        <m/>
      </sharedItems>
    </cacheField>
    <cacheField name="Module" numFmtId="0">
      <sharedItems containsBlank="1" count="2">
        <s v="Test Case Module"/>
        <m/>
      </sharedItems>
    </cacheField>
    <cacheField name="Submodule" numFmtId="0">
      <sharedItems containsBlank="1" count="9">
        <s v="Test Draft"/>
        <s v="Test case Review"/>
        <s v="Reviewed Test Draft"/>
        <s v="Review  Comment Master"/>
        <s v="Testing Type master"/>
        <s v="Testing group master"/>
        <s v="Function Master"/>
        <s v="Review test cases"/>
        <m/>
      </sharedItems>
    </cacheField>
    <cacheField name="Req Id" numFmtId="0">
      <sharedItems containsBlank="1" count="3">
        <m/>
        <s v="BR001 - with description"/>
        <s v="BR002 - with description"/>
      </sharedItems>
    </cacheField>
    <cacheField name="Function" numFmtId="0">
      <sharedItems containsBlank="1" count="2">
        <s v="Edit"/>
        <m/>
      </sharedItems>
    </cacheField>
    <cacheField name="Testing Type" numFmtId="0">
      <sharedItems containsBlank="1" count="7">
        <s v="Functionality"/>
        <s v="Validation"/>
        <s v="UI/UX"/>
        <s v="Intergration"/>
        <s v="Usability"/>
        <s v="UI"/>
        <m/>
      </sharedItems>
    </cacheField>
    <cacheField name="Field" numFmtId="0">
      <sharedItems containsNonDate="0" containsString="0" containsBlank="1" count="1">
        <m/>
      </sharedItems>
    </cacheField>
    <cacheField name="Test Description" numFmtId="0">
      <sharedItems containsBlank="1" count="101">
        <s v="Verify Test Case Module menu for Tester role"/>
        <s v="Verify Test Case Module menu for other than Tester Role"/>
        <s v="Verify Test Draft Page  Fields"/>
        <s v="Verify Test Draft Page -Download format file ( Button)"/>
        <s v="Verify user is able to download format file with mandatory fields"/>
        <s v="Verify project name field validation(Popup window)"/>
        <s v="Verify project name field(Popup window)"/>
        <s v="Verify Module name field(Popup window)"/>
        <s v="Verify Module name field ( Pop up window)"/>
        <s v="Verify Submodule name field (Pop up window)"/>
        <s v="Verify Submodule name field(Pop up window)"/>
        <s v="Verify download CSV file"/>
        <s v="Verify downloaded CSV file"/>
        <s v="Verify import Test draft  mandatory field "/>
        <s v="Verify import test draft with duplicate data"/>
        <s v="Verify Import Test Draft ( size 0 .1MB- 10MB)  with valid data"/>
        <s v="Verify Import Test Draft (large size &gt;10MB)  with invalid data"/>
        <s v="Verify Import Test Draft functionality  with invalid data"/>
        <s v="Verify grid view is populated with imported data"/>
        <s v="Verify edit action"/>
        <s v="Verify project name field Validation"/>
        <s v="Verify Module name field validation"/>
        <s v="Verify submodule name field validation"/>
        <s v="Verify function field validation"/>
        <s v="Verify function field"/>
        <s v="Verify field name field"/>
        <s v="Verify testing type field"/>
        <s v="Verify testcase review page"/>
        <s v="Verify Testplan Id URL behaviour"/>
        <s v="Verify Edit action behaviour"/>
        <s v="Verify Select All checkbox behavior"/>
        <s v="Verify checkbox behavior"/>
        <s v="Verify comment type dropdown"/>
        <s v="Verify Remark textfield"/>
        <s v="Verify Remark text field"/>
        <s v="Verify Resend button behaviour"/>
        <s v="Verify Reject button behaviour"/>
        <s v="Verify Approve button behaviour"/>
        <s v="Verify Export Button behaviour"/>
        <s v="Verify Reviewed Test draft tab"/>
        <s v="Verify Reviewed Test draft"/>
        <s v="Verify Testplan Id URL"/>
        <s v="Verify project name field"/>
        <s v="Verify module name field"/>
        <s v="Verify submodule name field"/>
        <s v="Verify testing group field"/>
        <s v="Verify testing id field"/>
        <s v="Verify severity"/>
        <s v="Verify Steps"/>
        <s v="Verify test description"/>
        <s v="Verify expected result"/>
        <s v="Verify Remark Field"/>
        <s v="Verify Remark  Field"/>
        <s v="Verify Back Button behaviour"/>
        <s v="Verify Reviewer Comment Master Menu"/>
        <s v="Verify Add Reviewer Comment Button"/>
        <s v="Verify reviewer comment title field"/>
        <s v="Verify save button with valid button"/>
        <s v="Verify Save button with invalid button"/>
        <s v="Verify cancel button "/>
        <s v="Verify Gridview "/>
        <s v="Verify Status  Field"/>
        <s v="Verify update button with valid data"/>
        <s v="Verify update button with invalid data"/>
        <s v="Verify cancel button"/>
        <s v="Verify Search button with valid data"/>
        <s v="Verify Search button with invalid data"/>
        <s v="Verify Reset button"/>
        <s v="Verify Export Button"/>
        <s v="Verify Testing type Master Menu"/>
        <s v="Verify Add testing Type"/>
        <s v="Verify  testing type field"/>
        <s v="Verify testing type title field"/>
        <s v="Verify Testing group master"/>
        <s v="Verify testing group "/>
        <s v="Verify  testing group field"/>
        <s v="Verify save button behviour with valid button"/>
        <s v="Verify Save button behviour with invalid button"/>
        <s v="Verify cancel button behviour"/>
        <s v="Verify update button behaviour with valid data"/>
        <s v="Verify cancel button behaviour"/>
        <s v="Verify Search button behaviour with valid data"/>
        <s v="Verify Search button behaviour with invalid data"/>
        <s v="Verify Reset button behaviour"/>
        <s v="Verify Add function button behaviour"/>
        <s v="Verify Test plan associated Row get  removal all Tcs either approved or rejected "/>
        <s v="Verify Test plan associated Row get  removal all Tcs either partially approved or partially however  sum of these is equal to total Tcs "/>
        <s v="Verify  recently sent Testcases associated with test plan id reflected at top of the summary sheet"/>
        <s v="Verify update button behaviour with invalid data"/>
        <s v="Verify History action behaviour"/>
        <s v="Verify update button  behaviour with invalid data"/>
        <s v="Verify Sent to reviewer button with valid data"/>
        <s v="Verify Sent to reviewer button with invalid data"/>
        <s v="Verify user is able to filter the data by partial text or with full text"/>
        <s v="Verify user is able to filter the data by Text Equals"/>
        <s v="Verify user is able to filter the data by Text Not Equals"/>
        <s v="Verify user is able to filter the data by Text Begin with"/>
        <s v="Verify user is able to filter the data by Text end with"/>
        <s v="Verify user is able to filter the data by Text contains"/>
        <s v="Verify user is able to filter the data by Text does not contains"/>
        <m/>
      </sharedItems>
    </cacheField>
    <cacheField name="Test steps" numFmtId="0">
      <sharedItems containsBlank="1" count="110" longText="1">
        <s v="1. Click on URL : http://3.108.206.34/2_Testing/TechTicket/_x000a_2. Login with Username &amp; Password , click on submit._x000a_3. observe side bar( left side)"/>
        <s v="1. Click on URL : http://3.108.206.34/2_Testing/TechTicket/_x000a_2. Login with Username &amp; Password , click on submit._x000a_3. Click on Test Case Module _x000a_4. Click on Test Draft"/>
        <s v="1. Click on url : http://3.108.206.34/2_Testing/TechTicket/_x000a_2. Login with Username &amp; Password , click on submit._x000a_3. Click on Test Case Module _x000a_4. Click on Test Draft_x000a_5. Download format file ( Button)"/>
        <s v="1. Click on URL : _x000a_2. Login with Username &amp; Password , click on submit._x000a_3. Click on Test Case Module _x000a_4. Click on Test Draft_x000a_5. Download format file ( Button)"/>
        <s v="1. Click on url : http://3.108.206.34/2_Testing/TechTicket/_x000a_2. Login with Username &amp; Password , click on submit._x000a_3. Click on Test Case Module _x000a_4. Click on Test Draft_x000a_5. Download format file ( Button)_x000a_5. Click on Import Test Draft button_x000a_6. Observe the grid view ( Test Summary)"/>
        <s v="1. Click on URL : http://3.108.206.34/2_Testing/TechTicket/_x000a_2. Login with Username &amp; Password , click on submit._x000a_3. Click on Test Case Module _x000a_4. Click on Test Draft_x000a_5. Download format file ( Button)_x000a_5. Click on Import Test Draft button_x000a_6. Observe the grid view ( Test Summary)_x000a_7. Click on Edit action"/>
        <s v="1. Click on URL : http://3.108.206.34/2_Testing/TechTicket/_x000a_2. Login with Username &amp; Password , click on submit._x000a_3. Click on Test Case Module _x000a_4. Click on test case review Menu_x000a_"/>
        <s v="1. Click on url : http://3.108.206.34/2_Testing/TechTicket/_x000a_2. Login with Username &amp; Password , click on submit._x000a_3. Click on Test Case Module _x000a_4. Click on Test case review menu_x000a_5. click on testplan ID_x000a_"/>
        <s v="1. Click on URL : http://3.108.206.34/2_Testing/TechTicket/_x000a_2. Login with Username &amp; Password , click on submit._x000a_3. Click on Test Case Module _x000a_4. Click on Test case review menu_x000a_5. click on test plan ID_x000a_"/>
        <s v="1. Click on URL : http://3.108.206.34/2_Testing/TechTicket/_x000a_2. Login with Username &amp; Password , click on submit._x000a_3. Click on Test Case Module _x000a_4. Click on Test case review Menu_x000a_5. click on test plan ID_x000a_6. Click on Select All checkbox"/>
        <s v="1. Click on URL : http://3.108.206.34/2_Testing/TechTicket/_x000a_2. Login with Username &amp; Password , click on submit._x000a_3. Click on Test Case Module _x000a_4. Click on Test case review _x000a_5. click on test plan ID_x000a_6. Click on Select checkbox Infront of particular testcase "/>
        <s v="1. Click on URL : http://3.108.206.34/2_Testing/TechTicket/_x000a_2. Login with Username &amp; Password , click on submit._x000a_3. Click on Test Case Module _x000a_4. Click on Test case review _x000a_5. click on test plan ID_x000a_6. Observe test case page_x000a_7. Select comment type"/>
        <s v="1. Click on url : http://3.108.206.34/2_Testing/TechTicket/_x000a_2. Login with Username &amp; Password , click on submit._x000a_3. Click on Test Case Module _x000a_4. Click on Test case review _x000a_5. click on testplan ID_x000a_6. Observe test case page_x000a_7. Add remark"/>
        <s v="1. Click on URL : http://3.108.206.34/2_Testing/TechTicket/_x000a_2. Login with Username &amp; Password , click on submit._x000a_3. Click on Test Case Module _x000a_4. Click on Test case review _x000a_5. click on test plan ID_x000a_6. Observe test case page_x000a_7. Add remark"/>
        <s v="1. Click on URL : http://3.108.206.34/2_Testing/TechTicket/_x000a_2. Login with Username &amp; Password , click on submit._x000a_3. Click on Test Case Module _x000a_4. Click on Test case review _x000a_5. click on test plan ID_x000a_6. Select Select All checkbox_x000a_7. Click on resend button"/>
        <s v="1. Click on URL : http://3.108.206.34/2_Testing/TechTicket/_x000a_2. Login with Username &amp; Password , click on submit._x000a_3. Click on Test Case Module _x000a_4. Click on Test case review _x000a_5. click on test plan ID_x000a_6. Select  checkbox Infront of particular testcase_x000a_7. Click on resend button"/>
        <s v="1. Click on url : http://3.108.206.34/2_Testing/TechTicket/_x000a_2. Login with Username &amp; Password , click on submit._x000a_3. Click on Test Case Module _x000a_4. Click on Test case review _x000a_5. click on testplan ID_x000a_6. Select Select All checkbox_x000a_7. Click on Reject button"/>
        <s v="1. Click on url : http://3.108.206.34/2_Testing/TechTicket/_x000a_2. Login with Username &amp; Password , click on submit._x000a_3. Click on Test Case Module _x000a_4. Click on Test case review _x000a_5. click on testplan ID_x000a_6. Select  checkbox infront of perticular testcase_x000a_7. Click on reject button"/>
        <s v="1. Click on url : http://3.108.206.34/2_Testing/TechTicket/_x000a_2. Login with Username &amp; Password , click on submit._x000a_3. Click on Test Case Module _x000a_4. Click on Test case review _x000a_5. click on testplan ID_x000a_6. Select Select All checkbox_x000a_7. Click on Approve button"/>
        <s v="1. Click on url : http://3.108.206.34/2_Testing/TechTicket/_x000a_2. Login with Username &amp; Password , click on submit._x000a_3. Click on Test Case Module _x000a_4. Click on Test case review _x000a_5. click on testplan ID_x000a_6. Select  checkbox infront of perticular testcase_x000a_7. Click on Approve button"/>
        <s v="1. Click on url : http://3.108.206.34/2_Testing/TechTicket/_x000a_2. Login with Username &amp; Password , click on submit._x000a_3. Click on Test Case Module _x000a_4. Click on Test case review _x000a_5. click on testplan ID_x000a_6. Don''t select  any checkbox _x000a_7. Click on Appove button"/>
        <s v="1. Click on url : http://3.108.206.34/2_Testing/TechTicket/_x000a_2. Login with Username &amp; Password , click on submit._x000a_3. Click on Test Case Module _x000a_4. Click on Test case review _x000a_5. click on testplan ID_x000a_6. Observe Test case review_x000a_7. Click on Export button"/>
        <s v="1. Click on url : http://3.108.206.34/2_Testing/TechTicket/_x000a_2. Login with Username &amp; Password , click on submit._x000a_3. Click on Test Case Module _x000a_4. Click on Test draft_x000a_5. Click on  Reviewed Test Draft"/>
        <s v="1. Click on url : http://3.108.206.34/2_Testing/TechTicket/_x000a_2. Login with Username &amp; Password , click on submit._x000a_3. Click on Test Case Module _x000a_4. Click on Test draft_x000a_5. Click on  Reviewed Test Draft Tab"/>
        <s v="1. Click on url : http://3.108.206.34/2_Testing/TechTicket/_x000a_2. Login with Username &amp; Password , click on submit._x000a_3. Click on Test Case Module _x000a_4. Click on Test draft_x000a_5. Click on  Reviewed Test Draft Tab_x000a_6. Click on edit action"/>
        <s v="1. Click on url : http://3.108.206.34/2_Testing/TechTicket/_x000a_2. Login with Username &amp; Password , click on submit._x000a_3. Click on Test Case Module _x000a_4. Click on Test draft_x000a_5. Click on  Reviewed Test Draft Tab_x000a_6. Click on edit action_x000a_7. Observe Project name"/>
        <s v="1. Click on url : http://3.108.206.34/2_Testing/TechTicket/_x000a_2. Login with Username &amp; Password , click on submit._x000a_3. Click on Test Case Module _x000a_4. Click on Test draft_x000a_5. Click on  Reviewed Test Draft Tab_x000a_6. Click on edit action_x000a_7. Observe Module name"/>
        <s v="1. Click on url : http://3.108.206.34/2_Testing/TechTicket/_x000a_2. Login with Username &amp; Password , click on submit._x000a_3. Click on Test Case Module _x000a_4. Click on Test draft_x000a_5. Click on  Reviewed Test Draft Tab_x000a_6. Click on edit action_x000a_7. Observe Submodule name"/>
        <s v="1. Click on url : http://3.108.206.34/2_Testing/TechTicket/_x000a_2. Login with Username &amp; Password , click on submit._x000a_3. Click on Test Case Module _x000a_4. Click on Test draft_x000a_5. Click on  Reviewed Test Draft Tab_x000a_6. Click on edit action_x000a_7. Observe Function name"/>
        <s v="1. Click on url : http://3.108.206.34/2_Testing/TechTicket/_x000a_2. Login with Username &amp; Password , click on submit._x000a_3. Click on Test Case Module _x000a_4. Click on Test draft_x000a_5. Click on  Reviewed Test Draft Tab_x000a_6. Click on edit action_x000a_7. Observe Field name"/>
        <s v="1. Click on url : http://3.108.206.34/2_Testing/TechTicket/_x000a_2. Login with Username &amp; Password , click on submit._x000a_3. Click on Test Case Module _x000a_4. Click on Test draft_x000a_5. Click on  Reviewed Test Draft Tab_x000a_6. Click on edit action_x000a_7. Observe testing type name"/>
        <s v="1. Click on url : http://3.108.206.34/2_Testing/TechTicket/_x000a_2. Login with Username &amp; Password , click on submit._x000a_3. Click on Test Case Module _x000a_4. Click on Test draft_x000a_5. Click on  Reviewed Test Draft Tab_x000a_6. Click on edit action_x000a_7. Observe testing group name"/>
        <s v="1. Click on url : http://3.108.206.34/2_Testing/TechTicket/_x000a_2. Login with Username &amp; Password , click on submit._x000a_3. Click on Test Case Module _x000a_4. Click on Test draft_x000a_5. Click on  Reviewed Test Draft Tab_x000a_6. Click on edit action_x000a_7. Observe testing id name"/>
        <s v="1. Click on url : http://3.108.206.34/2_Testing/TechTicket/_x000a_2. Login with Username &amp; Password , click on submit._x000a_3. Click on Test Case Module _x000a_4. Click on Test draft_x000a_5. Click on  Reviewed Test Draft Tab_x000a_6. Click on edit action_x000a_7. Observe severity"/>
        <s v="1. Click on url : http://3.108.206.34/2_Testing/TechTicket/_x000a_2. Login with Username &amp; Password , click on submit._x000a_3. Click on Test Case Module _x000a_4. Click on Test draft_x000a_5. Click on  Reviewed Test Draft Tab_x000a_6. Click on edit action_x000a_7. Observe steps"/>
        <s v="1. Click on url : http://3.108.206.34/2_Testing/TechTicket/_x000a_2. Login with Username &amp; Password , click on submit._x000a_3. Click on Test Case Module _x000a_4. Click on Test draft_x000a_5. Click on  Reviewed Test Draft Tab_x000a_6. Click on edit action_x000a_7. Observe test description"/>
        <s v="1. Click on url : http://3.108.206.34/2_Testing/TechTicket/_x000a_2. Login with Username &amp; Password , click on submit._x000a_3. Click on Test Case Module _x000a_4. Click on Test draft_x000a_5. Click on  Reviewed Test Draft Tab_x000a_6. Click on edit action_x000a_7. Observe expected result"/>
        <s v="1. Click on url : http://3.108.206.34/2_Testing/TechTicket/_x000a_2. Login with Username &amp; Password , click on submit._x000a_3. Click on Test Case Module _x000a_4. Click on Test draft_x000a_5. Click on  Reviewed Test Draft Tab_x000a_6. Observe Tst Reviewed Draft"/>
        <s v="1. Click on url : http://3.108.206.34/2_Testing/TechTicket/_x000a_2. Login with Username &amp; Password , click on submit._x000a_3. Click on Test Case Module _x000a_4. Click on Test draft_x000a_5. Click on  Reviewed Test Draft Tab_x000a_6. Observe Tst Reviewed Draft_x000a_7. Click on Back Button"/>
        <s v="1.Click on url : http://3.108.206.34/2_Testing/TechTicket/_x000a_2.Login with Username &amp; Password , click on submit._x000a_3.Click on Reviewer Comment master _x000a_Menu"/>
        <s v="1.Click on url : http://3.108.206.34/2_Testing/TechTicket/_x000a_2.Login with Username &amp; Password , click on submit._x000a_3.Click on Reviewer Comment master _x000a_Menu_x000a_4.Click on Add reviewer comment"/>
        <s v="1.Click on url : http://3.108.206.34/2_Testing/TechTicket/_x000a_2.Login with Username &amp; Password , click on submit._x000a_3.Click on Reviewer Comment master _x000a_Menu_x000a_4.Click on Add reviewer comment_x000a_5. Click on save button"/>
        <s v="1.Click on url : http://3.108.206.34/2_Testing/TechTicket/_x000a_2.Login with Username &amp; Password , click on submit._x000a_3.Click on Reviewer Comment master _x000a_Menu_x000a_4.Click on Add reviewer comment_x000a_5. Click on cancel button"/>
        <s v="1.Click on url : http://3.108.206.34/2_Testing/TechTicket/_x000a_2.Login with Username &amp; Password , click on submit._x000a_3.Click on Reviewer Comment master _x000a_Menu_x000a_4.Click on Add reviewer comment_x000a_5.Observe gridview"/>
        <s v="1.Click on url : http://3.108.206.34/2_Testing/TechTicket/_x000a_2.Login with Username &amp; Password , click on submit._x000a_3.Click on Reviewer Comment master _x000a_Menu_x000a_4.Click on Add reviewer comment_x000a_5.Observe gridview_x000a_6. Click on edit action"/>
        <s v="1.Click on url : http://3.108.206.34/2_Testing/TechTicket/_x000a_2.Login with Username &amp; Password , click on submit._x000a_3.Click on Reviewer Comment master _x000a_Menu_x000a_4.Click on Add reviewer comment_x000a_5.Observe gridview_x000a_6. Click on edit action_x000a_7. Observe Reviewer comment title"/>
        <s v="1.Click on url : http://3.108.206.34/2_Testing/TechTicket/_x000a_2.Login with Username &amp; Password , click on submit._x000a_3.Click on Reviewer Comment master _x000a_Menu_x000a_4.Click on Add reviewer comment_x000a_5.Observe gridview_x000a_6. Click on edit action_x000a_7. Observe Remark field"/>
        <s v="1.Click on url : http://3.108.206.34/2_Testing/TechTicket/_x000a_2.Login with Username &amp; Password , click on submit._x000a_3.Click on Reviewer Comment master _x000a_Menu_x000a_4.Click on Add reviewer comment_x000a_5.Observe gridview_x000a_6. Click on edit action_x000a_7. Observe status field"/>
        <s v="1.Click on url : http://3.108.206.34/2_Testing/TechTicket/_x000a_2.Login with Username &amp; Password , click on submit._x000a_3.Click on Reviewer Comment master _x000a_Menu_x000a_4.Click on Add reviewer comment_x000a_5.Observe gridview_x000a_6. Click on edit action_x000a_7. Click on update button"/>
        <s v="1.Click on url : http://3.108.206.34/2_Testing/TechTicket/_x000a_2.Login with Username &amp; Password , click on submit._x000a_3.Click on Reviewer Comment master _x000a_Menu_x000a_4.Click on Add reviewer comment_x000a_5. Observe Review comment master_x000a_6. Click on search button"/>
        <s v="1.Click on url : http://3.108.206.34/2_Testing/TechTicket/_x000a_2.Login with Username &amp; Password , click on submit._x000a_3.Click on Reviewer Comment master _x000a_Menu_x000a_4.Click on Add reviewer comment_x000a_5. Observe Review comment master_x000a_6. Click on Reset button"/>
        <s v="1.Click on url : http://3.108.206.34/2_Testing/TechTicket/_x000a_2.Login with Username &amp; Password , click on submit._x000a_3.Click on Reviewer Comment master _x000a_Menu_x000a_4.Click on Add reviewer comment_x000a_5. Observe Review comment master_x000a_6. Click on Export button"/>
        <s v="1.Click on url : http://3.108.206.34/2_Testing/TechTicket/_x000a_2.Login with Username &amp; Password , click on submit._x000a_3.Click on Testing type master _x000a_Menu"/>
        <s v="1.Click on url : http://3.108.206.34/2_Testing/TechTicket/_x000a_2.Login with Username &amp; Password , click on submit._x000a_3.Click on Testing type master _x000a_Menu_x000a_4.Click on Add Testing type"/>
        <s v="1.Click on url : http://3.108.206.34/2_Testing/TechTicket/_x000a_2.Login with Username &amp; Password , click on submit._x000a_3.Click on Testing Type Master _x000a_Menu_x000a_4.Click on Add reviewer comment_x000a_5. Observe Remark field"/>
        <s v="1.Click on url : http://3.108.206.34/2_Testing/TechTicket/_x000a_2.Login with Username &amp; Password , click on submit._x000a_3.Click on Testing type Master _x000a_Menu_x000a_4.Click on Add Testing type _x000a_5. Click on save button"/>
        <s v="1.Click on url : http://3.108.206.34/2_Testing/TechTicket/_x000a_2.Login with Username &amp; Password , click on submit._x000a_3.Click on Testing type Master _x000a_Menu_x000a_4.Click on Add Testing ttype_x000a_5. Click on cancel button"/>
        <s v="1.Click on url : http://3.108.206.34/2_Testing/TechTicket/_x000a_2.Login with Username &amp; Password , click on submit._x000a_3.Click on Testing type master _x000a_Menu_x000a_4.Observe gridview"/>
        <s v="1.Click on url : http://3.108.206.34/2_Testing/TechTicket/_x000a_2.Login with Username &amp; Password , click on submit._x000a_3.Click on Testing Type master _x000a_Menu_x000a_4.Observe gridview_x000a_5.Click on edit action"/>
        <s v="1.Click on url : http://3.108.206.34/2_Testing/TechTicket/_x000a_2.Login with Username &amp; Password , click on submit._x000a_3.Click on Testing type master _x000a_Menu_x000a_5.Observe gridview_x000a_6.Click on edit action_x000a_7.Observe poupup window_x000a_8.Observe testing type title field"/>
        <s v="1.Click on url : http://3.108.206.34/2_Testing/TechTicket/_x000a_2.Login with Username &amp; Password , click on submit._x000a_3.Click on Testing Type master _x000a_Menu_x000a_4.Observe gridview_x000a_5.Click on edit action_x000a_6.Observe Testing Type title"/>
        <s v="1.Click on url : http://3.108.206.34/2_Testing/TechTicket/_x000a_2.Login with Username &amp; Password , click on submit._x000a_3.Click on Testing Type master _x000a_Menu_x000a_4.Observe gridview_x000a_5. Click on edit action_x000a_6. Observe Remark field"/>
        <s v="1.Click on url : http://3.108.206.34/2_Testing/TechTicket/_x000a_2.Login with Username &amp; Password , click on submit._x000a_3.Click on Testing Type master _x000a_Menu_x000a_4.Observe Testing type master _x000a_page_x000a_4.Observe gridview_x000a_5. Click on edit action_x000a_6. Observe Remark field"/>
        <s v="1.Click on url : http://3.108.206.34/2_Testing/TechTicket/_x000a_2.Login with Username &amp; Password , click on submit._x000a_3.Click on Testing Type master _x000a_Menu_x000a_4.Observe gridview_x000a_5. Click on edit action_x000a_6. Observe Status field"/>
        <s v="1.Click on url : http://3.108.206.34/2_Testing/TechTicket/_x000a_2.Login with Username &amp; Password , click on submit._x000a_3.Click on Testing Type master _x000a_Menu_x000a_4.Observe Testing type master _x000a_page_x000a_5.Observe gridview_x000a_6. Click on edit action_x000a_7. Observe Status field"/>
        <s v="1.Click on url : http://3.108.206.34/2_Testing/TechTicket/_x000a_2.Login with Username &amp; Password , click on submit._x000a_3.Click on Testing type master _x000a_Menu_x000a_4.Observe Testing type master _x000a_page_x000a_5.Observe gridview_x000a_6.Click on edit action_x000a_7.Click on update button"/>
        <s v="1.Click on url : http://3.108.206.34/2_Testing/TechTicket/_x000a_2.Login with Username &amp; Password , click on submit._x000a_3.Click on Testing type master _x000a_Menu_x000a_5. Observe Testing type master page_x000a_6. Click on search button"/>
        <s v="1.Click on url : http://3.108.206.34/2_Testing/TechTicket/_x000a_2.Login with Username &amp; Password , click on submit._x000a_3.Click on Testing type master _x000a_Menu_x000a_5. Observe Testing type master page_x000a_6. Click on Reset button"/>
        <s v="1.Click on url : http://3.108.206.34/2_Testing/TechTicket/_x000a_2.Login with Username &amp; Password , click on submit._x000a_33.Click on Testing type master _x000a_Menu_x000a_5. Observe Testing type master page_x000a_6. Click on Export button"/>
        <s v="1.Click on url : http://3.108.206.34/2_Testing/TechTicket/_x000a_2.Login with Username &amp; Password , click on submit._x000a_3.Click on Testing group master _x000a_Menu"/>
        <s v="1.Click on url : http://3.108.206.34/2_Testing/TechTicket/_x000a_2.Login with Username &amp; Password , click on submit._x000a_3.Click on Testing group master _x000a_Menu_x000a_4.Click on Add Testing group"/>
        <s v="1.Click on url : http://3.108.206.34/2_Testing/TechTicket/_x000a_2.Login with Username &amp; Password , click on submit._x000a_3.Click on Testing group master _x000a_Menu_x000a_4.Click on Add Testing group button"/>
        <s v="1.Click on url : http://3.108.206.34/2_Testing/TechTicket/_x000a_2.Login with Username &amp; Password , click on submit._x000a_3.Click on Testing group master _x000a_Menu_x000a_4.Click on Add Testing group button_x000a_5.Observe Testing group field"/>
        <s v="1.Click on url : http://3.108.206.34/2_Testing/TechTicket/_x000a_2.Login with Username &amp; Password , click on submit._x000a_3.Click on Testing group Master _x000a_Menu_x000a_4.Click on Add testing group button_x000a_5. Observe Remark field"/>
        <s v="1.Click on url : http://3.108.206.34/2_Testing/TechTicket/_x000a_2.Login with Username &amp; Password , click on submit._x000a_3.Click on Testing group Master _x000a_Menu_x000a_4.Click on Add Testing group button_x000a_5.Observe Remark field"/>
        <s v="1.Click on url : http://3.108.206.34/2_Testing/TechTicket/_x000a_2.Login with Username &amp; Password , click on submit._x000a_3.Click on Testing type Master _x000a_Menu_x000a_4.Click on Add Testing group button _x000a_5.Click on save button"/>
        <s v="1.Click on url : http://3.108.206.34/2_Testing/TechTicket/_x000a_2.Login with Username &amp; Password , click on submit._x000a_3.Click on Testing group Master _x000a_Menu_x000a_4.Click on Add Testing group button _x000a_5.Click on save button"/>
        <s v="1.Click on url : http://3.108.206.34/2_Testing/TechTicket/_x000a_2.Login with Username &amp; Password , click on submit._x000a_3.Click on Testing group Master _x000a_Menu_x000a_4.Click on Add Testing type button_x000a_5. Click on cancel button"/>
        <s v="1.Click on url : http://3.108.206.34/2_Testing/TechTicket/_x000a_2.Login with Username &amp; Password , click on submit._x000a_3.Click on Testing group master _x000a_Menu_x000a_4.Observe gridview"/>
        <s v="1.Click on url : http://3.108.206.34/2_Testing/TechTicket/_x000a_2.Login with Username &amp; Password , click on submit._x000a_3.Click on Testing group master _x000a_Menu_x000a_4.Observe gridview_x000a_5.Click on edit action"/>
        <s v="1.Click on url : http://3.108.206.34/2_Testing/TechTicket/_x000a_2.Login with Username &amp; Password , click on submit._x000a_3.Click on Testing group master _x000a_Menu_x000a_5.Observe gridview_x000a_6.Click on edit action_x000a_7.Observe poupup window_x000a_8.Observe testing group field"/>
        <s v="1.Click on url : http://3.108.206.34/2_Testing/TechTicket/_x000a_2.Login with Username &amp; Password , click on submit._x000a_3.Click on Testing group master _x000a_Menu_x000a_4.Observe gridview_x000a_5.Click on edit action_x000a_6.Observe Remark field"/>
        <s v="1.Click on url : http://3.108.206.34/2_Testing/TechTicket/_x000a_2.Login with Username &amp; Password , click on submit._x000a_3.Click on Testing group master _x000a_Menu_x000a_4.Observe Testing group master _x000a_page_x000a_5.Observe gridview_x000a_6.Click on edit action_x000a_7.Observe Status field"/>
        <s v="1.Click on url : http://3.108.206.34/2_Testing/TechTicket/_x000a_2.Login with Username &amp; Password , click on submit._x000a_3.Click on Testing group master _x000a_Menu_x000a_4.Observe Testing group master _x000a_page_x000a_5.Observe gridview_x000a_6. Click on edit action_x000a_7. Observe status field"/>
        <s v="1.Click on url : http://3.108.206.34/2_Testing/TechTicket/_x000a_2.Login with Username &amp; Password , click on submit._x000a_3.Click on Testing group master _x000a_Menu_x000a_4.Observe Testing group master _x000a_page_x000a_5.Observe gridview_x000a_6.Click on edit action_x000a_7.Click on update button"/>
        <s v="1.Click on url : http://3.108.206.34/2_Testing/TechTicket/_x000a_2.Login with Username &amp; Password , click on submit._x000a_3.Click on Testing group master _x000a_Menu_x000a_4.Observe Testing group master _x000a_page_x000a_5.Observe gridview_x000a_6.Click on edit action_x000a_7.Click on cancel button"/>
        <s v="1.Click on url : http://3.108.206.34/2_Testing/TechTicket/_x000a_2.Login with Username &amp; Password , click on submit._x000a_3.Click on Testing group master _x000a_Menu_x000a_5. Observe Testing group master page_x000a_6. Click on search button"/>
        <s v="1.Click on url : http://3.108.206.34/2_Testing/TechTicket/_x000a_2.Login with Username &amp; Password , click on submit._x000a_3.Click on Testing group master _x000a_Menu_x000a_5. Observe Testing group master page_x000a_6. Click on Reset button"/>
        <s v="1.Click on url : http://3.108.206.34/2_Testing/TechTicket/_x000a_2.Login with Username &amp; Password , click on submit._x000a_33.Click on Testing group master _x000a_Menu_x000a_5. Observe Testing group master page_x000a_6. Click on Export button"/>
        <s v="1.Click on url : http://3.108.206.34/2_Testing/TechTicket/_x000a_2.Login with Username &amp; Password , click on submit._x000a_3.Click on function master _x000a_Menu_x000a_4.Click on Add Function button_x000a_5.observe function field"/>
        <s v="1.Click on url : http://3.108.206.34/2_Testing/TechTicket/_x000a_2.Login with Username &amp; Password , click on submit._x000a_3.Click on function master _x000a_Menu_x000a_4.Click on Add function button_x000a_5.observe remark field"/>
        <s v="1.Click on url : http://3.108.206.34/2_Testing/TechTicket/_x000a_2.Login with Username &amp; Password , click on submit._x000a_3.Click on function master _x000a_Menu_x000a_4.Click on Add function button_x000a_5.Click on save button"/>
        <s v="1.Click on url : http://3.108.206.34/2_Testing/TechTicket/_x000a_2.Login with Username &amp; Password , click on submit._x000a_3.Click on function master _x000a_Menu_x000a_4.Click on Add function button_x000a_5.Click on cancel button"/>
        <s v="1.Click on url : http://3.108.206.34/2_Testing/TechTicket/_x000a_2.Login with Username &amp; Password , click on submit._x000a_3.Click on function master _x000a_Menu_x000a_4.Observe gridview"/>
        <s v="1.Click on url : http://3.108.206.34/2_Testing/TechTicket/_x000a_2.Login with Username &amp; Password , click on submit._x000a_3.Click on function master _x000a_Menu_x000a_4.Observe gridview_x000a_5.Click on edit action"/>
        <s v="1.Click on url : http://3.108.206.34/2_Testing/TechTicket/_x000a_2.Login with Username &amp; Password , click on submit._x000a_3.Click on function master _x000a_Menu_x000a_5.Observe gridview_x000a_6.Click on edit action_x000a_7.Observe poupup window_x000a_8.Observe function field"/>
        <s v="1.Click on url : http://3.108.206.34/2_Testing/TechTicket/_x000a_2.Login with Username &amp; Password , click on submit._x000a_3.Click on Function master menu_x000a_4.Click on Function master page_x000a_5.Observe gridview_x000a_6.Click on edit action_x000a_7.Observe Remark field"/>
        <s v="1.Click on url : http://3.108.206.34/2_Testing/TechTicket/_x000a_2.Login with Username &amp; Password , click on submit._x000a_3.Click on function master _x000a_Menu_x000a_4.Observe function master _x000a_page_x000a_5.Observe gridview_x000a_6.Click on edit action_x000a_7.Observe Status field"/>
        <s v="1.Click on url : http://3.108.206.34/2_Testing/TechTicket/_x000a_2.Login with Username &amp; Password , click on submit._x000a_3. Click on Test draft menu_x000a_4. Click on Reviewed test draft"/>
        <s v="1. Click on URL : _x000a_2. Login with Username &amp; Password , click on submit._x000a_3. Click on Test Case Module _x000a_4. Click on Test Draft_x000a_5. Download format file ( Button)_x000a_5. Click on Import Test Draft button_x000a_6. Observe the grid view ( Test Summary)_x000a_7. Click on Edit action"/>
        <s v="1. Click on URL : _x000a_2. Login with Username &amp; Password , click on submit._x000a_3. Click on Test Case Module _x000a_4. Click on Test Draft_x000a_5. Download format file ( Button)_x000a_5. Click on Import Test Draft button_x000a_6. Observe the grid view ( Test Summary)_x000a_7. Click on history action"/>
        <s v="1.Click on url : http://3.108.206.34/2_Testing/TechTicket/_x000a_2.Login with Username &amp; Password , click on submit._x000a_3.Click on function master _x000a_Menu_x000a_4.Observe function master _x000a_page_x000a_5.Observe gridview_x000a_6. Click on edit action_x000a_7. Observe status field"/>
        <s v="1.Click on url : http://3.108.206.34/2_Testing/TechTicket/_x000a_2.Login with Username &amp; Password , click on submit._x000a_3.Click on function master _x000a_Menu_x000a_4.Observe function master _x000a_page_x000a_5.Observe gridview_x000a_6.Click on edit action_x000a_7.Click on update button"/>
        <s v="1.Click on url : http://3.108.206.34/2_Testing/TechTicket/_x000a_2.Login with Username &amp; Password , click on submit._x000a_3.Click on function master _x000a_Menu_x000a_4.Observe function master _x000a_page_x000a_5.Observe gridview_x000a_6.Click on edit action_x000a_7.Click on cancel button"/>
        <s v="1.Click on url : http://3.108.206.34/2_Testing/TechTicket/_x000a_2.Login with Username &amp; Password , click on submit._x000a_3.Click on function master _x000a_Menu_x000a_5. Observe function master page_x000a_6. Click on search button"/>
        <s v="1.Click on url : http://3.108.206.34/2_Testing/TechTicket/_x000a_2.Login with Username &amp; Password , click on submit._x000a_3.Click on function master _x000a_Menu_x000a_5. Observe function master page_x000a_6. Click on Reset button"/>
        <s v="1.Click on url : http://3.108.206.34/2_Testing/TechTicket/_x000a_2.Login with Username &amp; Password , click on submit._x000a_3.Click on function master _x000a_Menu_x000a_5. Observe function master page_x000a_6. Click on Export button"/>
        <s v="1. Click on url : http://3.108.206.34/2_Testing/TechTicket/_x000a_2. Login with Username &amp; Password , click on submit._x000a_3. Click on Test Case Module _x000a_4. Click on Test draft_x000a_5. Click on  Reviewed Test Draft Tab_x000a_6. Observe Tst Reviewed Draft_x000a_7. Click on Sent to Reviewer Button"/>
        <s v="1. Click on url : http://3.108.206.34/2_Testing/TechTicket/_x000a_2. Login with Username &amp; Password , click on submit._x000a_3. Click on Test Case Module _x000a_4. Click on Test draft_x000a_5. Click on  Reviewed Test Draft Tab_x000a_6. Observe Test Reviewed Draft_x000a_7. Click on Sent to Reviewer Button_x000a_8. Click on filter"/>
        <m/>
      </sharedItems>
    </cacheField>
    <cacheField name="Expected Result" numFmtId="0">
      <sharedItems containsBlank="1" count="136" longText="1">
        <s v="User with Tester Role should able to View the Test Case Module at Ticketing System"/>
        <s v="User with other than Tester role unable to View the Test Case Module at Ticketing System"/>
        <s v="User able to view below fields _x000a_1. Download format file ( Button)_x000a_2. Import Test draft(Button)_x000a_3. Test Summary (Tab)_x000a_4. Reviewed test draft( disabled)_x000a_5. Send to reviewer (button)"/>
        <s v="Popup Window is displayed with below fields _x000a_1. Project (dropdown)_x000a_2. Module (dropdown)_x000a_3. Submodule (dropdown)"/>
        <s v="Format file should be download"/>
        <s v="Project name fetched from project master"/>
        <s v="only active project name should be display"/>
        <s v="Project name is mandatory"/>
        <s v="Module name fetched from module master"/>
        <s v="only active module name should be display"/>
        <s v="Module name is optional"/>
        <s v="Submodule name fetched from submodule master"/>
        <s v="only active Submodule name should be display"/>
        <s v="Submodule name is optional"/>
        <s v="CSV file should be downloaded with below fields_x000a_1. Project - Mandatory_x000a_2. Module - Mandatory_x000a_3. Submodule - Mandatory_x000a_4. Platform - Mandatory_x000a_4. Function - Mandatory_x000a_5. Field - Optional_x000a_6. Testing type - Mandatory_x000a_7. Testing group - Mandatory_x000a_8. Severity - Mandatory_x000a_9. Test description -Mandatory_x000a_10. Steps - Optional_x000a_11. Expected result - Mandatory"/>
        <s v="CSV file should be downloaded with selected project name, Module name &amp; submodule name in first row"/>
        <s v="Test Draft fields with validation _x000a_1. Project - Mandatory_x000a_2. Module - Mandatory_x000a_3. Submodule - Mandatory_x000a_4. Function - Mandatory_x000a_5. Field - Optional_x000a_6. Testing type - Mandatory_x000a_7. Testing group - Mandatory_x000a_8. Severity - Mandatory_x000a_9. Test description -Mandatory_x000a_10. Steps - Optional_x000a_11. Expected result - Mandatory"/>
        <s v="Error msg should be display"/>
        <s v="Imported file data get reflected in Grid view against respective column . _x000a_Apart from this _x000a_1.User also acknowledged with Successful message _x000a_2. Test Case ID generated ( auto) ._x000a_3. Status Column is displayed with Draft status_x000a_4. Action column is displayed with Edit and History action against each record_x000a_5. Check box is displayed against each record_x000a_6. Created at column is displayed with created date &amp; time against  record_x000a_7. Created By column is displayed with logged in user name"/>
        <s v="Error file get generated with error remark"/>
        <s v="Below columns are populated with  import file data_x000a_1. Module_x000a_2. Submodule_x000a_3. Function_x000a_4. Field_x000a_5. Testing Type_x000a_6. Testing group_x000a_7. Test ID_x000a_8. Severity_x000a_9. Test description_x000a_10. Steps_x000a_11. Expected Result_x000a_12. Status_x000a_13. Project _x000a_14. Created At_x000a_15. Created By"/>
        <s v="Popup Window is prepopulated with below fields _x000a_1. Project (dropdown)_x000a_2. Module (dropdown)_x000a_3. Submodule (dropdown)_x000a_4. Function_x000a_5. Field_x000a_6. Testing Type_x000a_7. Testing Group_x000a_8. Test Id_x000a_9. Severity_x000a_10. Steps_x000a_11. Test description_x000a_12 Expected result_x000a_13. Update  _x000a_14. Cancel"/>
        <s v="Project name should be mandatory"/>
        <s v="Active Project name should be display"/>
        <s v="Module name mandatory"/>
        <s v="active module name should be display"/>
        <s v="Submodule name is mandatory"/>
        <s v="active Submodule name should be display"/>
        <s v="Function field is manadatory"/>
        <s v="Function name is fetched from function master"/>
        <s v="Active function name should be display"/>
        <s v="field name is optional"/>
        <s v="Field name should accept characters, symbol and space"/>
        <s v="Testing type should be mandatory"/>
        <s v="Testing type should be fetched from testing type master"/>
        <s v="Active testing type name should be display"/>
        <s v="Test case review page should open with below fields_x000a_1. Sr No_x000a_2. Test plan Id (Auto generated)_x000a_3. Tester Name_x000a_4. Total testcase_x000a_5. Reviewed testcase_x000a_6. Rejected testcase_x000a_7. Approved Testcase_x000a_9. Created At_x000a_10. Updated At_x000a_"/>
        <s v="Below column is displayed with respective value _x000a_1. Sr no - display in ascending order_x000a_2. Test plan -  autogenerated number_x000a_2. Tester name- sender teser full name _x000a_3. Total testcase - total Count of Tcs sent to review against test plan id _x000a_4. Reviewed testcase - reviewed testcase count is display_x000a_5. Rejected testcase - rejected testcase count is display_x000a_6. Approved testcase - Approved Testcase is display_x000a_7. Created At - Created At date &amp; time is display_x000a_8. Updated At - Updated At date and time is display"/>
        <s v="Testcase page is display with below fields &amp; data_x000a_1. Module_x000a_2. Submodule_x000a_3. Function_x000a_4. Field_x000a_5. Testing type_x000a_6. Testing Group_x000a_7. Test Id_x000a_8. Severity_x000a_9. Test Description_x000a_10. Steps_x000a_11. Expected Result_x000a_12. Status review Comment with Remark_x000a_13. project_x000a_14. Created At_x000a_15. Created By_x000a_"/>
        <s v="User is able to edit particular testcase in grid view_x000a_1. All fields are editable expect Test ID"/>
        <s v="All testcase should be get selected"/>
        <s v="Particular testcase should be get selected"/>
        <s v="Active comment type should be display"/>
        <s v="Comment type should be single select"/>
        <s v="Comment type should be mandatory field in case if reviewer is not select review comment type for testcase in grid view "/>
        <s v="Remark field accept 100 Characters"/>
        <s v="Remark field is optional"/>
        <s v="Successful message should be display _x000a_1. All Testcases are display in reviewed test Draft with modify status"/>
        <s v="Successful message should be display _x000a_1. Selected Testcases are display in reviewed test Draft with modify status"/>
        <s v="Sucessful message should be display _x000a_1. All Tescases are display in reviewed test Draft with reject status"/>
        <s v="Sucessful message should be display _x000a_1. Selected Tescases are display in reviewed test Draft with reject status"/>
        <s v="Sucessful message should be display _x000a_1. All  Tescases are display in reviewed test Draft with Approved status"/>
        <s v="Excel/csv file should be downloded with correct data in rescpective coloumn"/>
        <s v="Reviewed test draft page should be display with below fields_x000a_1. Sr. no_x000a_2. Test plan ID_x000a_3. Reviewer Name_x000a_4. Total testcase_x000a_5. Reviewed Testcase_x000a_6. Rejected Testcase_x000a_7. Approved Testcase_x000a_8. Created At_x000a_9. created By_x000a_10. Comment type_x000a_11. Remark_x000a_12. Back - Button_x000a_13. Sent to reviewer"/>
        <s v="Below column is displayed with respective value _x000a_1. Sr no - display in ascending order_x000a_2. Test plan -  autogenerated number_x000a_2. reviewer name- sender teser full name _x000a_3. Total testcase - total Count of Tcs sent to review against test plan id _x000a_4. Reviewed testcase - reviewed testcase count is display_x000a_5. Rejected testcase - rejected testcase count is display_x000a_6. Approved testcase - Approved Testcase is display_x000a_7. Created At - Created At date &amp; time is display_x000a_8. Updated At - Updated At date and time is display"/>
        <s v="Test case page should display with below details_x000a_1. Action - Edit, History_x000a_2. Module_x000a_3. Submodule_x000a_4. Function_x000a_5. Field_x000a_6. Testing Type_x000a_7. Testing Group_x000a_8. Test Id_x000a_9. Severity_x000a_10. Test Description_x000a_11. Expected Result_x000a_12. Steps_x000a_13. Status_x000a_14. Reviewer comment&amp; remark_x000a_15. Project_x000a_16. Created At_x000a_17. Updated At"/>
        <s v="All fields should get editable expect test ID and status_x000a_"/>
        <s v="Submodule name is manadatory"/>
        <s v="Field name should accept characters, syambol and space"/>
        <s v="Testing group is mandatory"/>
        <s v="Testing group should be fetched from testing group master"/>
        <s v="Active Testing group should be display"/>
        <s v="Test id should be Auto generated"/>
        <s v="Severity should be mandatory"/>
        <s v="Severity should contain following fields_x000a_1. Very High_x000a_2. High_x000a_3. Medium_x000a_4. Low_x000a__x000a_"/>
        <s v="Severity should be single selection"/>
        <s v="Steps should be optional"/>
        <s v="Steps should accept Alphanumeric characters, Symbols and space "/>
        <s v="Test description field should be mandatory"/>
        <s v="Test description field should accept characters and space"/>
        <s v="Expected result should be mandatory"/>
        <s v="Expected result should accpet alphanumeric characters, symbols and space"/>
        <s v="Only Active Review comment should be fetched from Review comment master"/>
        <s v="Review comment should be single select"/>
        <s v="Rewiew comment should be mandatory, if user not given comment type for gridview testcases"/>
        <s v="Remark field should be optional"/>
        <s v="Remark field should accept 100 characters"/>
        <s v="Reviewed test draft page should redirect to Test draft page"/>
        <s v="Reviewer comment master page should display with below fields_x000a_1. Add Reviewer comment Button_x000a_2. Search Button_x000a_3. Export_x000a_4. Reset_x000a_5. gridview"/>
        <s v="Add reviewer comment popup should display with below fields_x000a_1. Reviewer comment title_x000a_2. Remark_x000a_3. Save_x000a_4. Cancel"/>
        <s v="Reviewer comment title Accept 50 characters"/>
        <s v="Reviewer comment title is manadatory"/>
        <s v="Reviewer comment title accepts only characters and space"/>
        <s v="Remark field accept alphanumeric characters, special characters and symbols"/>
        <s v="1.Sucessful message should be display _x000a_2.Data should be reflected in respected coloumn in gridview _x000a_Apart from this_x000a_1.Action column is display_x000a_2.Status coloumn is displayed with active status_x000a_3.Created at column is displayed with created date &amp; time against  record_x000a_4.Created By column is displayed with logged in user name_x000a_5.Updated at column is displayed with created date &amp; time against  record_x000a_4.Updated By column is displayed with logged in user name_x000a_"/>
        <s v="Popup should get close "/>
        <s v="1.In Sr no column,Sr no is display in acsending order_x000a_2.In Action coloum,Edit action should be display_x000a_3.In Status column,Active or deactive column should be display_x000a_4. In reviewer comment title coloumn, Reviewer comment title should be display_x000a_5.Created at column is displayed with created date &amp; time against  record_x000a_6. Created By column is displayed with logged in user name_x000a_7.Updated at column is displayed with created date &amp; time against  record_x000a_8.Update By column is displayed with logged in user name"/>
        <s v="Popup should display with below fields with added data_x000a_1.Reviewer comment title_x000a_2.Remark_x000a_3.Status_x000a_4.Update button_x000a_5.Cancel button"/>
        <s v="Reamrk field is optional"/>
        <s v="Status field is mandatory"/>
        <s v="Status field is single select"/>
        <s v="Status field contain two rado buttons Active &amp; deactive"/>
        <s v="Sucessful message should be display and data should be reflected in gridview"/>
        <s v="Error message should be display"/>
        <s v="Popup should get closed "/>
        <s v="Expected result should be display in gridview"/>
        <s v="&quot;No data found&quot; message should be display "/>
        <s v="Page should be refreshed "/>
        <s v="CSV file should be downloded with below fields_x000a_1.Sr.no_x000a_2.Reviewer comment title_x000a_3.Created At_x000a_4.Created By_x000a_5.Updated By_x000a_6.Updated At"/>
        <s v="Testing type master page should display with below fields_x000a_1. Add Testing type Button_x000a_2. Search Button_x000a_3. Export_x000a_4. Reset_x000a_5. gridview"/>
        <s v="Add Testing type popup should display with below fields_x000a_1. Testing type title_x000a_2. Remark_x000a_3. Save_x000a_4. Cancel"/>
        <s v="Testing type title Accept 50 characters"/>
        <s v="Testing type title is manadatory"/>
        <s v="Testing type title accepts only characters and space"/>
        <s v="1.In Sr no column,Sr no is display in acsending order_x000a_2.In Action coloum,Edit action should be display_x000a_3.In Status column,Active or deactive column should be display_x000a_4. In Testing type title coloumn, Testing type title should be display_x000a_5.Created at column is displayed with created date &amp; time against  record_x000a_6. Created By column is displayed with logged in user name_x000a_7.Updated at column is displayed with created date &amp; time against  record_x000a_8.Update By column is displayed with logged in user name"/>
        <s v="Popup should display with below fields with added data_x000a_1.Testing type title_x000a_2.Remark_x000a_3.Status_x000a_4.Update button_x000a_5.Cancel button"/>
        <s v="Status field contain two radio buttons Active &amp; deactive"/>
        <s v="CSV file should be downloded with below fields_x000a_1.Sr.no_x000a_2.Testig type_x000a_3.Created At_x000a_4.Created By_x000a_5.Updated By_x000a_6.Updated At"/>
        <s v="Add Testing group popup should display with below fields_x000a_1. Testing group title_x000a_2. Remark_x000a_3. Save_x000a_4. Cancel"/>
        <s v="Testing group title Accept 50 characters"/>
        <s v="Testing group title is manadatory"/>
        <s v="Testing group title accepts only characters and space"/>
        <s v="1.In Sr no column,Sr no is display in acsending order_x000a_2.In Action coloum,Edit action should be display_x000a_3.In Status column,Active or deactive column should be display_x000a_4. In Testing group title coloumn, Testing group title should be display_x000a_5.Created at column is displayed with created date &amp; time against  record_x000a_6. Created By column is displayed with logged in user name_x000a_7.Updated at column is displayed with created date &amp; time against  record_x000a_8.Update By column is displayed with logged in user name"/>
        <s v="Popup should display with below fields with added data_x000a_1.Testing group title_x000a_2.Remark_x000a_3.Status_x000a_4.Update button_x000a_5.Cancel button"/>
        <s v="Testing group is manadatory"/>
        <s v="Testing group accepts only characters and space"/>
        <s v="Add function popup should display with below fields_x000a_1. Testing group title_x000a_2. Remark_x000a_3. Save_x000a_4. Cancel"/>
        <s v="Function Accept 50 characters"/>
        <s v="Function is manadatory"/>
        <s v="Function only characters and space"/>
        <s v="Popup should display with below fields with added data_x000a_1.Function_x000a_2.Remark_x000a_3.Status_x000a_4.Update button_x000a_5.Cancel button"/>
        <s v="Function field Accept 50 characters"/>
        <s v="Function field accepts only characters and space"/>
        <s v="Test plan associated Row get removed once Total Tcs = Approved Test cases + Rejected test cases "/>
        <s v="Recently sent Testcases associated with test plan id reflected at top of the summary sheet"/>
        <s v="Test id should be Auto generated and disable"/>
        <s v="Expected result should accept alphanumeric characters, symbols and space"/>
        <s v="1. Data get reflected in Grid view against respective column . _x000a_2. User  acknowledged with Successful message "/>
        <s v="User acknowledged with error message"/>
        <s v="Popup should get closed and redirect to Test draft page"/>
        <s v="Below columns are display with correct data in respected columns_x000a_1. Module_x000a_2. Submodule_x000a_3. Function_x000a_4. Field_x000a_5. Testing Type_x000a_6. Testing group_x000a_7. Test ID_x000a_8. Severity_x000a_9. Test description_x000a_10. Steps_x000a_11. Expected Result_x000a_12. Status_x000a_13. Project _x000a_14. Created At_x000a_15. Created By_x000a_Apart from this_x000a__x000a_1. Action column is displayed with action performed by user_x000a_2. Changes made should be highlighted in Red color_x000a_"/>
        <s v="CSV file should be downloded with below fields_x000a_1.Sr.no_x000a_2.Function_x000a_3.Created At_x000a_4.Created By_x000a_5.Updated By_x000a_6.Updated At"/>
        <s v="Sucessfull msessage should be display"/>
        <s v="Error file should be generate"/>
        <s v="Unique data of Respected coloumn is display with checkbox"/>
        <m/>
      </sharedItems>
    </cacheField>
    <cacheField name="Actual Result" numFmtId="0">
      <sharedItems containsBlank="1" count="28" longText="1">
        <m/>
        <s v="Upon clicking on testdraft &quot;No record found&quot; message is displaying 2 times"/>
        <s v="As Expected"/>
        <s v="If user not select submodule then system is throwing &quot;{&quot;status&quot;:0,&quot;message&quot;:&quot;No Record Found !!!&quot;,&quot;data&quot;:[]}&quot; message"/>
        <s v="Suggesion: search option for dropdown or If I type some caracters releted data should reflect"/>
        <s v="System is throwing &quot;Module Name is required&quot; message_x000a__x000a_Expected: Module name field Optional"/>
        <s v="1. firstly imported data is displayed in gridview. if user is import data 2nd time then firstly added data is displaying two times._x000a__x000a_2. Second time imported file data is not displaying in gridview_x000a__x000a_3. System is throwing Steps is missing and Testing group is missing_x000a_Expected: Testing group and steps are optional"/>
        <s v="If user enter duplicate system is not throwing any error message"/>
        <s v="1. If user enter deactive project name, module name, submodule name, function name, Testing type name, testing group name then system is not throing any error msg_x000a__x000a_2. If user enter invalid data then system is not throwing any error msg _x000a__x000a_"/>
        <s v="Severity, Test ID &amp; Test description is missing"/>
        <s v="Asterisk symbol is missing"/>
        <s v="All modules name is displaying_x000a_Expected: Module name should be display which is mapped with selected project"/>
        <s v="All Submodule name is displaying_x000a_Expected: SubModule name should be display which is mapped with selected project &amp; module name"/>
        <s v="Field is required message is displaying "/>
        <s v="As per pasignation testcase get selected"/>
        <s v="Bydefault one comment is selected_x000a_Expected: Reviewer comment should be Blank _x000a_"/>
        <s v="Accepting more than 100 characters"/>
        <s v="Remark field is not accepting symbols &amp; Special characters "/>
        <s v="1. Remark field is not accepting symbols &amp; Special characters _x000a__x000a_2. If user enter only numbers in remark field then system is throwing &quot;&quot;_x000a_"/>
        <s v="Remark field is not getting accepted special symbols"/>
        <s v="When any Testing type is deactivated and updated it is removed from gird view."/>
        <s v="Remark field is not accepting special symbols."/>
        <s v="When any Testing group is deactivated and updated it is removed from gird view."/>
        <s v="Test id is missing"/>
        <s v="Very High &amp; low severity is missing_x000a_"/>
        <s v="&quot;Steps is required&quot; message is displayed"/>
        <s v="Upon clicking on update button &quot;project name&quot; is required message is displaying  "/>
        <s v="When any function title is deactivated and updated it is removed from gird view."/>
      </sharedItems>
    </cacheField>
    <cacheField name="Screen Shot" numFmtId="0">
      <sharedItems containsNonDate="0" containsString="0" containsBlank="1" count="1">
        <m/>
      </sharedItems>
    </cacheField>
    <cacheField name="Status Dt 06/1/2024" numFmtId="0">
      <sharedItems containsBlank="1" count="3">
        <s v="Pass"/>
        <s v="Fail"/>
        <m/>
      </sharedItems>
    </cacheField>
    <cacheField name="Status Dt 06/2/2024" numFmtId="0">
      <sharedItems containsBlank="1" count="6">
        <m/>
        <s v="Pass"/>
        <s v="Fail"/>
        <s v="Suggestion"/>
        <s v="High"/>
        <s v="Medium"/>
      </sharedItems>
    </cacheField>
    <cacheField name="Status Dt 06/3/2024" numFmtId="0">
      <sharedItems containsBlank="1" count="5">
        <m/>
        <s v="Pass"/>
        <s v="Fail"/>
        <s v="High"/>
        <s v="Medium"/>
      </sharedItems>
    </cacheField>
    <cacheField name="Iteration 1 Status" numFmtId="0">
      <sharedItems containsBlank="1" count="4">
        <s v="Pass"/>
        <s v="Fail"/>
        <s v="Suggestion"/>
        <m/>
      </sharedItems>
    </cacheField>
    <cacheField name="Iteration 2 Status" numFmtId="0">
      <sharedItems containsBlank="1" count="3">
        <s v="Pass"/>
        <s v="Fail"/>
        <m/>
      </sharedItems>
    </cacheField>
    <cacheField name="Priority" numFmtId="0">
      <sharedItems containsBlank="1" count="5">
        <s v="High"/>
        <s v="Very High"/>
        <s v="Medium"/>
        <s v="Low"/>
        <m/>
      </sharedItems>
    </cacheField>
    <cacheField name="Severity" numFmtId="0">
      <sharedItems containsBlank="1" count="5">
        <s v="High"/>
        <s v="Very High"/>
        <s v="Low"/>
        <s v="Medium"/>
        <m/>
      </sharedItems>
    </cacheField>
    <cacheField name="Written Date" numFmtId="0">
      <sharedItems containsNonDate="0" containsString="0" containsBlank="1" count="1">
        <m/>
      </sharedItems>
    </cacheField>
    <cacheField name="Review Remark" numFmtId="0">
      <sharedItems containsNonDate="0" containsString="0" containsBlank="1" count="1">
        <m/>
      </sharedItems>
    </cacheField>
    <cacheField name="BA Remark" numFmtId="0">
      <sharedItems containsNonDate="0" containsString="0" containsBlank="1" count="1">
        <m/>
      </sharedItems>
    </cacheField>
    <cacheField name="Developer Remark" numFmtId="0">
      <sharedItems containsNonDate="0" containsString="0" containsBlank="1" count="1">
        <m/>
      </sharedItems>
    </cacheField>
    <cacheField name="Last Updated Date" numFmtId="0">
      <sharedItems containsNonDate="0" containsString="0" containsBlank="1" count="1">
        <m/>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ser" refreshedDate="45455.731597222199" createdVersion="5" refreshedVersion="5" minRefreshableVersion="3" recordCount="33" xr:uid="{00000000-000A-0000-FFFF-FFFF02000000}">
  <cacheSource type="worksheet">
    <worksheetSource ref="A1:N34" sheet="Defect  log"/>
  </cacheSource>
  <cacheFields count="15">
    <cacheField name="Sr No" numFmtId="0">
      <sharedItems containsString="0" containsBlank="1" containsNumber="1" containsInteger="1" minValue="0" maxValue="30" count="29">
        <n v="1"/>
        <n v="2"/>
        <n v="3"/>
        <n v="4"/>
        <n v="5"/>
        <n v="6"/>
        <n v="7"/>
        <n v="8"/>
        <n v="9"/>
        <n v="10"/>
        <n v="11"/>
        <n v="12"/>
        <n v="13"/>
        <n v="14"/>
        <n v="15"/>
        <n v="16"/>
        <n v="17"/>
        <n v="18"/>
        <n v="19"/>
        <n v="20"/>
        <n v="21"/>
        <n v="22"/>
        <n v="23"/>
        <n v="24"/>
        <n v="25"/>
        <n v="26"/>
        <n v="27"/>
        <n v="30"/>
        <m/>
      </sharedItems>
    </cacheField>
    <cacheField name="Defect ID" numFmtId="0">
      <sharedItems containsBlank="1" count="29">
        <s v="TC_01"/>
        <s v="TC_02"/>
        <s v="TC_03"/>
        <s v="TC_04"/>
        <s v="TC_05"/>
        <s v="TC_06"/>
        <s v="TC_07"/>
        <s v="TC_08"/>
        <s v="TC_09"/>
        <s v="TC_10"/>
        <s v="TC_11"/>
        <s v="TC_12"/>
        <s v="TC_13"/>
        <s v="TC_14"/>
        <s v="TC_15"/>
        <s v="TC_16"/>
        <s v="TC_17"/>
        <s v="TC_18"/>
        <s v="TC_19"/>
        <s v="TC_20"/>
        <s v="TC_21"/>
        <s v="TC_22"/>
        <s v="TC_23"/>
        <s v="TC_24"/>
        <s v="TC_25"/>
        <s v="TC_26"/>
        <s v="TC_27"/>
        <s v="TC_30"/>
        <m/>
      </sharedItems>
    </cacheField>
    <cacheField name="Raise on Date" numFmtId="164">
      <sharedItems containsNonDate="0" containsDate="1" containsString="0" containsBlank="1" minDate="2024-05-30T00:00:00" maxDate="2024-06-10T00:00:00" count="3">
        <d v="2024-05-30T00:00:00"/>
        <d v="2024-06-10T00:00:00"/>
        <m/>
      </sharedItems>
    </cacheField>
    <cacheField name="Module" numFmtId="0">
      <sharedItems containsBlank="1" count="2">
        <s v="Testcase Module"/>
        <m/>
      </sharedItems>
    </cacheField>
    <cacheField name="Sub Module" numFmtId="0">
      <sharedItems containsBlank="1" count="4">
        <s v="Review comment Master"/>
        <s v="Test draft"/>
        <s v="Test case review"/>
        <m/>
      </sharedItems>
    </cacheField>
    <cacheField name="Function" numFmtId="0">
      <sharedItems containsBlank="1" count="8">
        <s v="Add"/>
        <s v="Edit"/>
        <s v="Import"/>
        <s v="Gridview"/>
        <s v="Update"/>
        <s v="Export"/>
        <m/>
        <s v="Send for modification/Reject/Approve"/>
      </sharedItems>
    </cacheField>
    <cacheField name="Severity" numFmtId="0">
      <sharedItems containsBlank="1" count="5">
        <s v="Low"/>
        <s v="High"/>
        <s v="Very High"/>
        <s v="Medium"/>
        <m/>
      </sharedItems>
    </cacheField>
    <cacheField name="Priority" numFmtId="0">
      <sharedItems containsBlank="1" count="5">
        <s v="Low"/>
        <s v="High"/>
        <s v="Medium"/>
        <s v="Very High"/>
        <m/>
      </sharedItems>
    </cacheField>
    <cacheField name="Defect Description" numFmtId="0">
      <sharedItems containsBlank="1" count="24" longText="1">
        <s v="&quot;1. Remark field is not accepting symbols &amp; Special characters _x000a__x000a_2. If user enter only numbers in remark field then system is throwing &quot;Remark description name must be alphanumeric&quot; ._x000a_&quot;"/>
        <s v="&quot;1. Remark field is not accepting symbols &amp; Special characters _x000a__x000a_2. If user enter only numbers in remark field then system is throwing &quot;&quot;Remark description name must be alphanumeric&quot;&quot; ._x000a_&quot;"/>
        <s v="If user select deactive option then record is got removed from gridview"/>
        <s v="If user import testcase 2nd time then its not displaying in gridview"/>
        <s v="If user enter testcase 2nd time then firstly imported testcases visible two times"/>
        <s v="For pagignation next and previous button is disable"/>
        <s v="At edit test case page Project name is not marked with asterisk symbol"/>
        <s v="At edit test case page Module name is not marked with asterisk symbol"/>
        <s v="At edit test case page Submodule name is not marked with asterisk symbol"/>
        <s v="In module dropdown all module is displaying_x000a_Expected: Only mapped module name should be display "/>
        <s v="In submodule dropdown all submodule is displaying_x000a_Expected: Only mapped submodule should be display"/>
        <s v="Test id, Test description is missing"/>
        <s v="Test id,  Test description is missing"/>
        <s v="Project name is selected then also system is thowing &quot;project name required&quot; message."/>
        <s v="while editing if user does not made any changes then system is throwing &quot;Record aldready exist&quot; message."/>
        <s v="Export button is disable/ User is unable to click"/>
        <s v="In review comment field bydefault one review comment is selected_x000a_"/>
        <s v="Mousehover functionality is not available"/>
        <s v="Updated By, Updated At is missing"/>
        <s v="Bydefault review comments are selected"/>
        <s v="&quot;Content type&quot; heading is displaying_x000a_Expected: Comment type heading should be display"/>
        <s v="If user select the reviewer comment &amp; click on send for modification syetm is throwing  &quot;The review testcase data field is required ,The common comment id field is required.&quot;_x000a__x000a_Note: If user does not change the bydefault selected value then system is throwing this error msg"/>
        <s v="Next &amp; previous button is disable"/>
        <m/>
      </sharedItems>
    </cacheField>
    <cacheField name="Assign To" numFmtId="0">
      <sharedItems containsNonDate="0" containsString="0" containsBlank="1" count="1">
        <m/>
      </sharedItems>
    </cacheField>
    <cacheField name="Status" numFmtId="0">
      <sharedItems containsBlank="1" count="3">
        <s v="Closed"/>
        <s v="New"/>
        <m/>
      </sharedItems>
    </cacheField>
    <cacheField name="Tester comment" numFmtId="0">
      <sharedItems containsNonDate="0" containsString="0" containsBlank="1" count="1">
        <m/>
      </sharedItems>
    </cacheField>
    <cacheField name="Dev Status" numFmtId="0">
      <sharedItems containsNonDate="0" containsString="0" containsBlank="1" count="1">
        <m/>
      </sharedItems>
    </cacheField>
    <cacheField name="Dev Remark" numFmtId="0">
      <sharedItems containsNonDate="0" containsString="0" containsBlank="1" count="1">
        <m/>
      </sharedItems>
    </cacheField>
    <cacheField name="Tester Remark" numFmtId="0">
      <sharedItems containsNonDate="0" containsString="0" containsBlank="1" count="1">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09">
  <r>
    <x v="0"/>
    <x v="0"/>
    <x v="0"/>
    <x v="0"/>
    <x v="0"/>
    <x v="0"/>
    <x v="0"/>
    <x v="0"/>
    <x v="0"/>
    <x v="0"/>
    <x v="0"/>
    <x v="0"/>
    <x v="0"/>
    <x v="0"/>
    <x v="0"/>
    <x v="0"/>
    <x v="0"/>
    <x v="0"/>
    <x v="0"/>
    <x v="0"/>
    <x v="0"/>
    <x v="0"/>
    <x v="0"/>
    <x v="0"/>
  </r>
  <r>
    <x v="1"/>
    <x v="0"/>
    <x v="0"/>
    <x v="1"/>
    <x v="1"/>
    <x v="1"/>
    <x v="0"/>
    <x v="1"/>
    <x v="0"/>
    <x v="1"/>
    <x v="0"/>
    <x v="0"/>
    <x v="0"/>
    <x v="0"/>
    <x v="0"/>
    <x v="0"/>
    <x v="0"/>
    <x v="1"/>
    <x v="1"/>
    <x v="0"/>
    <x v="0"/>
    <x v="0"/>
    <x v="0"/>
    <x v="0"/>
  </r>
  <r>
    <x v="2"/>
    <x v="0"/>
    <x v="0"/>
    <x v="1"/>
    <x v="1"/>
    <x v="2"/>
    <x v="0"/>
    <x v="2"/>
    <x v="1"/>
    <x v="2"/>
    <x v="1"/>
    <x v="0"/>
    <x v="0"/>
    <x v="0"/>
    <x v="0"/>
    <x v="0"/>
    <x v="0"/>
    <x v="2"/>
    <x v="2"/>
    <x v="0"/>
    <x v="0"/>
    <x v="0"/>
    <x v="0"/>
    <x v="0"/>
  </r>
  <r>
    <x v="3"/>
    <x v="0"/>
    <x v="0"/>
    <x v="1"/>
    <x v="1"/>
    <x v="3"/>
    <x v="0"/>
    <x v="3"/>
    <x v="2"/>
    <x v="3"/>
    <x v="2"/>
    <x v="0"/>
    <x v="0"/>
    <x v="0"/>
    <x v="0"/>
    <x v="0"/>
    <x v="0"/>
    <x v="0"/>
    <x v="0"/>
    <x v="0"/>
    <x v="0"/>
    <x v="0"/>
    <x v="0"/>
    <x v="0"/>
  </r>
  <r>
    <x v="4"/>
    <x v="0"/>
    <x v="0"/>
    <x v="1"/>
    <x v="1"/>
    <x v="3"/>
    <x v="0"/>
    <x v="4"/>
    <x v="2"/>
    <x v="4"/>
    <x v="3"/>
    <x v="0"/>
    <x v="0"/>
    <x v="0"/>
    <x v="0"/>
    <x v="0"/>
    <x v="0"/>
    <x v="0"/>
    <x v="0"/>
    <x v="0"/>
    <x v="0"/>
    <x v="0"/>
    <x v="0"/>
    <x v="0"/>
  </r>
  <r>
    <x v="5"/>
    <x v="0"/>
    <x v="0"/>
    <x v="1"/>
    <x v="1"/>
    <x v="0"/>
    <x v="0"/>
    <x v="5"/>
    <x v="2"/>
    <x v="5"/>
    <x v="4"/>
    <x v="0"/>
    <x v="0"/>
    <x v="0"/>
    <x v="0"/>
    <x v="0"/>
    <x v="0"/>
    <x v="2"/>
    <x v="3"/>
    <x v="0"/>
    <x v="0"/>
    <x v="0"/>
    <x v="0"/>
    <x v="0"/>
  </r>
  <r>
    <x v="6"/>
    <x v="0"/>
    <x v="0"/>
    <x v="1"/>
    <x v="1"/>
    <x v="1"/>
    <x v="0"/>
    <x v="5"/>
    <x v="3"/>
    <x v="6"/>
    <x v="2"/>
    <x v="0"/>
    <x v="1"/>
    <x v="0"/>
    <x v="0"/>
    <x v="1"/>
    <x v="0"/>
    <x v="2"/>
    <x v="3"/>
    <x v="0"/>
    <x v="0"/>
    <x v="0"/>
    <x v="0"/>
    <x v="0"/>
  </r>
  <r>
    <x v="7"/>
    <x v="0"/>
    <x v="0"/>
    <x v="1"/>
    <x v="1"/>
    <x v="2"/>
    <x v="0"/>
    <x v="6"/>
    <x v="2"/>
    <x v="7"/>
    <x v="2"/>
    <x v="0"/>
    <x v="1"/>
    <x v="0"/>
    <x v="0"/>
    <x v="1"/>
    <x v="0"/>
    <x v="1"/>
    <x v="2"/>
    <x v="0"/>
    <x v="0"/>
    <x v="0"/>
    <x v="0"/>
    <x v="0"/>
  </r>
  <r>
    <x v="8"/>
    <x v="0"/>
    <x v="0"/>
    <x v="1"/>
    <x v="1"/>
    <x v="3"/>
    <x v="0"/>
    <x v="7"/>
    <x v="2"/>
    <x v="8"/>
    <x v="2"/>
    <x v="0"/>
    <x v="1"/>
    <x v="0"/>
    <x v="0"/>
    <x v="1"/>
    <x v="0"/>
    <x v="2"/>
    <x v="0"/>
    <x v="0"/>
    <x v="0"/>
    <x v="0"/>
    <x v="0"/>
    <x v="0"/>
  </r>
  <r>
    <x v="9"/>
    <x v="0"/>
    <x v="0"/>
    <x v="1"/>
    <x v="1"/>
    <x v="3"/>
    <x v="0"/>
    <x v="7"/>
    <x v="2"/>
    <x v="9"/>
    <x v="2"/>
    <x v="0"/>
    <x v="2"/>
    <x v="1"/>
    <x v="0"/>
    <x v="0"/>
    <x v="0"/>
    <x v="0"/>
    <x v="1"/>
    <x v="0"/>
    <x v="0"/>
    <x v="0"/>
    <x v="0"/>
    <x v="0"/>
  </r>
  <r>
    <x v="10"/>
    <x v="0"/>
    <x v="0"/>
    <x v="1"/>
    <x v="1"/>
    <x v="4"/>
    <x v="0"/>
    <x v="8"/>
    <x v="2"/>
    <x v="10"/>
    <x v="5"/>
    <x v="0"/>
    <x v="2"/>
    <x v="1"/>
    <x v="0"/>
    <x v="0"/>
    <x v="0"/>
    <x v="2"/>
    <x v="3"/>
    <x v="0"/>
    <x v="0"/>
    <x v="0"/>
    <x v="0"/>
    <x v="0"/>
  </r>
  <r>
    <x v="11"/>
    <x v="0"/>
    <x v="0"/>
    <x v="1"/>
    <x v="1"/>
    <x v="3"/>
    <x v="0"/>
    <x v="9"/>
    <x v="2"/>
    <x v="11"/>
    <x v="2"/>
    <x v="0"/>
    <x v="2"/>
    <x v="1"/>
    <x v="0"/>
    <x v="0"/>
    <x v="0"/>
    <x v="2"/>
    <x v="2"/>
    <x v="0"/>
    <x v="0"/>
    <x v="0"/>
    <x v="0"/>
    <x v="0"/>
  </r>
  <r>
    <x v="12"/>
    <x v="0"/>
    <x v="0"/>
    <x v="1"/>
    <x v="1"/>
    <x v="3"/>
    <x v="0"/>
    <x v="10"/>
    <x v="2"/>
    <x v="12"/>
    <x v="2"/>
    <x v="0"/>
    <x v="2"/>
    <x v="1"/>
    <x v="0"/>
    <x v="0"/>
    <x v="0"/>
    <x v="2"/>
    <x v="0"/>
    <x v="0"/>
    <x v="0"/>
    <x v="0"/>
    <x v="0"/>
    <x v="0"/>
  </r>
  <r>
    <x v="13"/>
    <x v="0"/>
    <x v="0"/>
    <x v="1"/>
    <x v="1"/>
    <x v="3"/>
    <x v="0"/>
    <x v="9"/>
    <x v="2"/>
    <x v="13"/>
    <x v="2"/>
    <x v="0"/>
    <x v="2"/>
    <x v="1"/>
    <x v="0"/>
    <x v="0"/>
    <x v="0"/>
    <x v="2"/>
    <x v="1"/>
    <x v="0"/>
    <x v="0"/>
    <x v="0"/>
    <x v="0"/>
    <x v="0"/>
  </r>
  <r>
    <x v="14"/>
    <x v="0"/>
    <x v="0"/>
    <x v="1"/>
    <x v="1"/>
    <x v="3"/>
    <x v="0"/>
    <x v="11"/>
    <x v="2"/>
    <x v="14"/>
    <x v="2"/>
    <x v="0"/>
    <x v="2"/>
    <x v="1"/>
    <x v="0"/>
    <x v="0"/>
    <x v="0"/>
    <x v="0"/>
    <x v="3"/>
    <x v="0"/>
    <x v="0"/>
    <x v="0"/>
    <x v="0"/>
    <x v="0"/>
  </r>
  <r>
    <x v="15"/>
    <x v="0"/>
    <x v="0"/>
    <x v="1"/>
    <x v="1"/>
    <x v="3"/>
    <x v="0"/>
    <x v="12"/>
    <x v="2"/>
    <x v="15"/>
    <x v="2"/>
    <x v="0"/>
    <x v="2"/>
    <x v="1"/>
    <x v="0"/>
    <x v="0"/>
    <x v="0"/>
    <x v="0"/>
    <x v="2"/>
    <x v="0"/>
    <x v="0"/>
    <x v="0"/>
    <x v="0"/>
    <x v="0"/>
  </r>
  <r>
    <x v="16"/>
    <x v="0"/>
    <x v="0"/>
    <x v="1"/>
    <x v="1"/>
    <x v="3"/>
    <x v="0"/>
    <x v="13"/>
    <x v="2"/>
    <x v="16"/>
    <x v="6"/>
    <x v="0"/>
    <x v="0"/>
    <x v="0"/>
    <x v="0"/>
    <x v="0"/>
    <x v="0"/>
    <x v="0"/>
    <x v="0"/>
    <x v="0"/>
    <x v="0"/>
    <x v="0"/>
    <x v="0"/>
    <x v="0"/>
  </r>
  <r>
    <x v="17"/>
    <x v="0"/>
    <x v="0"/>
    <x v="1"/>
    <x v="1"/>
    <x v="3"/>
    <x v="0"/>
    <x v="14"/>
    <x v="3"/>
    <x v="17"/>
    <x v="7"/>
    <x v="0"/>
    <x v="1"/>
    <x v="0"/>
    <x v="0"/>
    <x v="1"/>
    <x v="0"/>
    <x v="2"/>
    <x v="1"/>
    <x v="0"/>
    <x v="0"/>
    <x v="0"/>
    <x v="0"/>
    <x v="0"/>
  </r>
  <r>
    <x v="18"/>
    <x v="0"/>
    <x v="0"/>
    <x v="1"/>
    <x v="1"/>
    <x v="3"/>
    <x v="0"/>
    <x v="15"/>
    <x v="4"/>
    <x v="18"/>
    <x v="0"/>
    <x v="0"/>
    <x v="1"/>
    <x v="0"/>
    <x v="0"/>
    <x v="1"/>
    <x v="0"/>
    <x v="0"/>
    <x v="3"/>
    <x v="0"/>
    <x v="0"/>
    <x v="0"/>
    <x v="0"/>
    <x v="0"/>
  </r>
  <r>
    <x v="19"/>
    <x v="0"/>
    <x v="0"/>
    <x v="1"/>
    <x v="1"/>
    <x v="3"/>
    <x v="0"/>
    <x v="16"/>
    <x v="4"/>
    <x v="17"/>
    <x v="0"/>
    <x v="0"/>
    <x v="1"/>
    <x v="0"/>
    <x v="0"/>
    <x v="1"/>
    <x v="0"/>
    <x v="0"/>
    <x v="2"/>
    <x v="0"/>
    <x v="0"/>
    <x v="0"/>
    <x v="0"/>
    <x v="0"/>
  </r>
  <r>
    <x v="20"/>
    <x v="0"/>
    <x v="0"/>
    <x v="1"/>
    <x v="1"/>
    <x v="3"/>
    <x v="0"/>
    <x v="17"/>
    <x v="4"/>
    <x v="19"/>
    <x v="8"/>
    <x v="0"/>
    <x v="1"/>
    <x v="0"/>
    <x v="0"/>
    <x v="1"/>
    <x v="0"/>
    <x v="0"/>
    <x v="3"/>
    <x v="0"/>
    <x v="0"/>
    <x v="0"/>
    <x v="0"/>
    <x v="0"/>
  </r>
  <r>
    <x v="21"/>
    <x v="0"/>
    <x v="0"/>
    <x v="1"/>
    <x v="1"/>
    <x v="3"/>
    <x v="0"/>
    <x v="18"/>
    <x v="4"/>
    <x v="20"/>
    <x v="9"/>
    <x v="0"/>
    <x v="1"/>
    <x v="0"/>
    <x v="0"/>
    <x v="1"/>
    <x v="0"/>
    <x v="2"/>
    <x v="2"/>
    <x v="0"/>
    <x v="0"/>
    <x v="0"/>
    <x v="0"/>
    <x v="0"/>
  </r>
  <r>
    <x v="22"/>
    <x v="0"/>
    <x v="0"/>
    <x v="1"/>
    <x v="1"/>
    <x v="3"/>
    <x v="0"/>
    <x v="19"/>
    <x v="5"/>
    <x v="21"/>
    <x v="0"/>
    <x v="0"/>
    <x v="1"/>
    <x v="0"/>
    <x v="0"/>
    <x v="1"/>
    <x v="0"/>
    <x v="0"/>
    <x v="0"/>
    <x v="0"/>
    <x v="0"/>
    <x v="0"/>
    <x v="0"/>
    <x v="0"/>
  </r>
  <r>
    <x v="23"/>
    <x v="0"/>
    <x v="0"/>
    <x v="1"/>
    <x v="1"/>
    <x v="3"/>
    <x v="0"/>
    <x v="20"/>
    <x v="5"/>
    <x v="5"/>
    <x v="2"/>
    <x v="0"/>
    <x v="1"/>
    <x v="0"/>
    <x v="0"/>
    <x v="1"/>
    <x v="0"/>
    <x v="0"/>
    <x v="3"/>
    <x v="0"/>
    <x v="0"/>
    <x v="0"/>
    <x v="0"/>
    <x v="0"/>
  </r>
  <r>
    <x v="24"/>
    <x v="0"/>
    <x v="0"/>
    <x v="1"/>
    <x v="1"/>
    <x v="3"/>
    <x v="0"/>
    <x v="20"/>
    <x v="5"/>
    <x v="22"/>
    <x v="10"/>
    <x v="0"/>
    <x v="1"/>
    <x v="0"/>
    <x v="0"/>
    <x v="1"/>
    <x v="0"/>
    <x v="3"/>
    <x v="2"/>
    <x v="0"/>
    <x v="0"/>
    <x v="0"/>
    <x v="0"/>
    <x v="0"/>
  </r>
  <r>
    <x v="25"/>
    <x v="0"/>
    <x v="0"/>
    <x v="1"/>
    <x v="1"/>
    <x v="3"/>
    <x v="0"/>
    <x v="20"/>
    <x v="5"/>
    <x v="23"/>
    <x v="2"/>
    <x v="0"/>
    <x v="0"/>
    <x v="0"/>
    <x v="0"/>
    <x v="0"/>
    <x v="0"/>
    <x v="0"/>
    <x v="0"/>
    <x v="0"/>
    <x v="0"/>
    <x v="0"/>
    <x v="0"/>
    <x v="0"/>
  </r>
  <r>
    <x v="26"/>
    <x v="0"/>
    <x v="0"/>
    <x v="1"/>
    <x v="1"/>
    <x v="3"/>
    <x v="0"/>
    <x v="21"/>
    <x v="5"/>
    <x v="24"/>
    <x v="10"/>
    <x v="0"/>
    <x v="0"/>
    <x v="0"/>
    <x v="0"/>
    <x v="0"/>
    <x v="0"/>
    <x v="3"/>
    <x v="2"/>
    <x v="0"/>
    <x v="0"/>
    <x v="0"/>
    <x v="0"/>
    <x v="0"/>
  </r>
  <r>
    <x v="27"/>
    <x v="0"/>
    <x v="0"/>
    <x v="1"/>
    <x v="1"/>
    <x v="3"/>
    <x v="0"/>
    <x v="21"/>
    <x v="5"/>
    <x v="8"/>
    <x v="11"/>
    <x v="0"/>
    <x v="0"/>
    <x v="0"/>
    <x v="0"/>
    <x v="0"/>
    <x v="0"/>
    <x v="0"/>
    <x v="3"/>
    <x v="0"/>
    <x v="0"/>
    <x v="0"/>
    <x v="0"/>
    <x v="0"/>
  </r>
  <r>
    <x v="28"/>
    <x v="0"/>
    <x v="0"/>
    <x v="1"/>
    <x v="1"/>
    <x v="3"/>
    <x v="0"/>
    <x v="21"/>
    <x v="5"/>
    <x v="25"/>
    <x v="2"/>
    <x v="0"/>
    <x v="0"/>
    <x v="0"/>
    <x v="0"/>
    <x v="0"/>
    <x v="0"/>
    <x v="0"/>
    <x v="3"/>
    <x v="0"/>
    <x v="0"/>
    <x v="0"/>
    <x v="0"/>
    <x v="0"/>
  </r>
  <r>
    <x v="29"/>
    <x v="0"/>
    <x v="0"/>
    <x v="1"/>
    <x v="1"/>
    <x v="3"/>
    <x v="0"/>
    <x v="22"/>
    <x v="5"/>
    <x v="26"/>
    <x v="10"/>
    <x v="0"/>
    <x v="1"/>
    <x v="0"/>
    <x v="0"/>
    <x v="1"/>
    <x v="0"/>
    <x v="3"/>
    <x v="2"/>
    <x v="0"/>
    <x v="0"/>
    <x v="0"/>
    <x v="0"/>
    <x v="0"/>
  </r>
  <r>
    <x v="30"/>
    <x v="0"/>
    <x v="0"/>
    <x v="1"/>
    <x v="1"/>
    <x v="3"/>
    <x v="0"/>
    <x v="22"/>
    <x v="5"/>
    <x v="11"/>
    <x v="12"/>
    <x v="0"/>
    <x v="1"/>
    <x v="0"/>
    <x v="0"/>
    <x v="1"/>
    <x v="0"/>
    <x v="0"/>
    <x v="3"/>
    <x v="0"/>
    <x v="0"/>
    <x v="0"/>
    <x v="0"/>
    <x v="0"/>
  </r>
  <r>
    <x v="31"/>
    <x v="0"/>
    <x v="0"/>
    <x v="1"/>
    <x v="1"/>
    <x v="3"/>
    <x v="0"/>
    <x v="22"/>
    <x v="5"/>
    <x v="27"/>
    <x v="2"/>
    <x v="0"/>
    <x v="1"/>
    <x v="0"/>
    <x v="0"/>
    <x v="1"/>
    <x v="0"/>
    <x v="0"/>
    <x v="0"/>
    <x v="0"/>
    <x v="0"/>
    <x v="0"/>
    <x v="0"/>
    <x v="0"/>
  </r>
  <r>
    <x v="32"/>
    <x v="0"/>
    <x v="0"/>
    <x v="1"/>
    <x v="1"/>
    <x v="3"/>
    <x v="0"/>
    <x v="23"/>
    <x v="5"/>
    <x v="28"/>
    <x v="2"/>
    <x v="0"/>
    <x v="1"/>
    <x v="0"/>
    <x v="0"/>
    <x v="1"/>
    <x v="0"/>
    <x v="0"/>
    <x v="3"/>
    <x v="0"/>
    <x v="0"/>
    <x v="0"/>
    <x v="0"/>
    <x v="0"/>
  </r>
  <r>
    <x v="33"/>
    <x v="0"/>
    <x v="0"/>
    <x v="1"/>
    <x v="1"/>
    <x v="3"/>
    <x v="0"/>
    <x v="24"/>
    <x v="5"/>
    <x v="29"/>
    <x v="2"/>
    <x v="0"/>
    <x v="1"/>
    <x v="0"/>
    <x v="0"/>
    <x v="1"/>
    <x v="0"/>
    <x v="0"/>
    <x v="0"/>
    <x v="0"/>
    <x v="0"/>
    <x v="0"/>
    <x v="0"/>
    <x v="0"/>
  </r>
  <r>
    <x v="34"/>
    <x v="0"/>
    <x v="0"/>
    <x v="1"/>
    <x v="1"/>
    <x v="3"/>
    <x v="0"/>
    <x v="24"/>
    <x v="5"/>
    <x v="30"/>
    <x v="2"/>
    <x v="0"/>
    <x v="1"/>
    <x v="0"/>
    <x v="0"/>
    <x v="1"/>
    <x v="0"/>
    <x v="0"/>
    <x v="0"/>
    <x v="0"/>
    <x v="0"/>
    <x v="0"/>
    <x v="0"/>
    <x v="0"/>
  </r>
  <r>
    <x v="35"/>
    <x v="0"/>
    <x v="0"/>
    <x v="1"/>
    <x v="1"/>
    <x v="3"/>
    <x v="0"/>
    <x v="25"/>
    <x v="5"/>
    <x v="31"/>
    <x v="13"/>
    <x v="0"/>
    <x v="1"/>
    <x v="0"/>
    <x v="0"/>
    <x v="1"/>
    <x v="0"/>
    <x v="2"/>
    <x v="3"/>
    <x v="0"/>
    <x v="0"/>
    <x v="0"/>
    <x v="0"/>
    <x v="0"/>
  </r>
  <r>
    <x v="36"/>
    <x v="0"/>
    <x v="0"/>
    <x v="1"/>
    <x v="1"/>
    <x v="3"/>
    <x v="0"/>
    <x v="25"/>
    <x v="5"/>
    <x v="32"/>
    <x v="2"/>
    <x v="0"/>
    <x v="1"/>
    <x v="0"/>
    <x v="0"/>
    <x v="1"/>
    <x v="0"/>
    <x v="3"/>
    <x v="3"/>
    <x v="0"/>
    <x v="0"/>
    <x v="0"/>
    <x v="0"/>
    <x v="0"/>
  </r>
  <r>
    <x v="37"/>
    <x v="0"/>
    <x v="0"/>
    <x v="1"/>
    <x v="1"/>
    <x v="3"/>
    <x v="0"/>
    <x v="26"/>
    <x v="5"/>
    <x v="33"/>
    <x v="2"/>
    <x v="0"/>
    <x v="1"/>
    <x v="0"/>
    <x v="0"/>
    <x v="1"/>
    <x v="0"/>
    <x v="0"/>
    <x v="3"/>
    <x v="0"/>
    <x v="0"/>
    <x v="0"/>
    <x v="0"/>
    <x v="0"/>
  </r>
  <r>
    <x v="38"/>
    <x v="0"/>
    <x v="0"/>
    <x v="1"/>
    <x v="1"/>
    <x v="3"/>
    <x v="0"/>
    <x v="26"/>
    <x v="5"/>
    <x v="34"/>
    <x v="2"/>
    <x v="0"/>
    <x v="1"/>
    <x v="0"/>
    <x v="0"/>
    <x v="1"/>
    <x v="0"/>
    <x v="0"/>
    <x v="0"/>
    <x v="0"/>
    <x v="0"/>
    <x v="0"/>
    <x v="0"/>
    <x v="0"/>
  </r>
  <r>
    <x v="39"/>
    <x v="0"/>
    <x v="0"/>
    <x v="1"/>
    <x v="1"/>
    <x v="3"/>
    <x v="0"/>
    <x v="26"/>
    <x v="5"/>
    <x v="35"/>
    <x v="2"/>
    <x v="0"/>
    <x v="1"/>
    <x v="0"/>
    <x v="0"/>
    <x v="1"/>
    <x v="0"/>
    <x v="0"/>
    <x v="0"/>
    <x v="0"/>
    <x v="0"/>
    <x v="0"/>
    <x v="0"/>
    <x v="0"/>
  </r>
  <r>
    <x v="40"/>
    <x v="0"/>
    <x v="1"/>
    <x v="2"/>
    <x v="1"/>
    <x v="3"/>
    <x v="0"/>
    <x v="27"/>
    <x v="6"/>
    <x v="36"/>
    <x v="2"/>
    <x v="0"/>
    <x v="2"/>
    <x v="1"/>
    <x v="0"/>
    <x v="0"/>
    <x v="0"/>
    <x v="0"/>
    <x v="0"/>
    <x v="0"/>
    <x v="0"/>
    <x v="0"/>
    <x v="0"/>
    <x v="0"/>
  </r>
  <r>
    <x v="41"/>
    <x v="0"/>
    <x v="1"/>
    <x v="2"/>
    <x v="1"/>
    <x v="3"/>
    <x v="0"/>
    <x v="27"/>
    <x v="6"/>
    <x v="37"/>
    <x v="2"/>
    <x v="0"/>
    <x v="2"/>
    <x v="1"/>
    <x v="0"/>
    <x v="0"/>
    <x v="0"/>
    <x v="0"/>
    <x v="0"/>
    <x v="0"/>
    <x v="0"/>
    <x v="0"/>
    <x v="0"/>
    <x v="0"/>
  </r>
  <r>
    <x v="42"/>
    <x v="0"/>
    <x v="1"/>
    <x v="2"/>
    <x v="1"/>
    <x v="3"/>
    <x v="0"/>
    <x v="28"/>
    <x v="7"/>
    <x v="38"/>
    <x v="2"/>
    <x v="0"/>
    <x v="2"/>
    <x v="1"/>
    <x v="0"/>
    <x v="0"/>
    <x v="0"/>
    <x v="0"/>
    <x v="0"/>
    <x v="0"/>
    <x v="0"/>
    <x v="0"/>
    <x v="0"/>
    <x v="0"/>
  </r>
  <r>
    <x v="43"/>
    <x v="0"/>
    <x v="1"/>
    <x v="2"/>
    <x v="1"/>
    <x v="3"/>
    <x v="0"/>
    <x v="29"/>
    <x v="8"/>
    <x v="39"/>
    <x v="0"/>
    <x v="0"/>
    <x v="2"/>
    <x v="1"/>
    <x v="0"/>
    <x v="0"/>
    <x v="0"/>
    <x v="0"/>
    <x v="0"/>
    <x v="0"/>
    <x v="0"/>
    <x v="0"/>
    <x v="0"/>
    <x v="0"/>
  </r>
  <r>
    <x v="44"/>
    <x v="0"/>
    <x v="1"/>
    <x v="2"/>
    <x v="1"/>
    <x v="3"/>
    <x v="0"/>
    <x v="30"/>
    <x v="9"/>
    <x v="40"/>
    <x v="14"/>
    <x v="0"/>
    <x v="2"/>
    <x v="1"/>
    <x v="0"/>
    <x v="0"/>
    <x v="0"/>
    <x v="2"/>
    <x v="3"/>
    <x v="0"/>
    <x v="0"/>
    <x v="0"/>
    <x v="0"/>
    <x v="0"/>
  </r>
  <r>
    <x v="45"/>
    <x v="0"/>
    <x v="1"/>
    <x v="2"/>
    <x v="1"/>
    <x v="3"/>
    <x v="0"/>
    <x v="31"/>
    <x v="10"/>
    <x v="41"/>
    <x v="2"/>
    <x v="0"/>
    <x v="2"/>
    <x v="1"/>
    <x v="0"/>
    <x v="0"/>
    <x v="0"/>
    <x v="0"/>
    <x v="3"/>
    <x v="0"/>
    <x v="0"/>
    <x v="0"/>
    <x v="0"/>
    <x v="0"/>
  </r>
  <r>
    <x v="46"/>
    <x v="0"/>
    <x v="1"/>
    <x v="2"/>
    <x v="1"/>
    <x v="3"/>
    <x v="0"/>
    <x v="32"/>
    <x v="10"/>
    <x v="42"/>
    <x v="2"/>
    <x v="0"/>
    <x v="2"/>
    <x v="1"/>
    <x v="0"/>
    <x v="0"/>
    <x v="0"/>
    <x v="2"/>
    <x v="3"/>
    <x v="0"/>
    <x v="0"/>
    <x v="0"/>
    <x v="0"/>
    <x v="0"/>
  </r>
  <r>
    <x v="47"/>
    <x v="0"/>
    <x v="1"/>
    <x v="2"/>
    <x v="1"/>
    <x v="3"/>
    <x v="0"/>
    <x v="32"/>
    <x v="11"/>
    <x v="43"/>
    <x v="15"/>
    <x v="0"/>
    <x v="2"/>
    <x v="1"/>
    <x v="0"/>
    <x v="0"/>
    <x v="0"/>
    <x v="2"/>
    <x v="3"/>
    <x v="0"/>
    <x v="0"/>
    <x v="0"/>
    <x v="0"/>
    <x v="0"/>
  </r>
  <r>
    <x v="48"/>
    <x v="0"/>
    <x v="1"/>
    <x v="2"/>
    <x v="1"/>
    <x v="3"/>
    <x v="0"/>
    <x v="32"/>
    <x v="11"/>
    <x v="44"/>
    <x v="0"/>
    <x v="0"/>
    <x v="2"/>
    <x v="1"/>
    <x v="0"/>
    <x v="0"/>
    <x v="0"/>
    <x v="2"/>
    <x v="3"/>
    <x v="0"/>
    <x v="0"/>
    <x v="0"/>
    <x v="0"/>
    <x v="0"/>
  </r>
  <r>
    <x v="49"/>
    <x v="0"/>
    <x v="1"/>
    <x v="2"/>
    <x v="1"/>
    <x v="3"/>
    <x v="0"/>
    <x v="33"/>
    <x v="12"/>
    <x v="45"/>
    <x v="16"/>
    <x v="0"/>
    <x v="2"/>
    <x v="1"/>
    <x v="0"/>
    <x v="0"/>
    <x v="0"/>
    <x v="2"/>
    <x v="3"/>
    <x v="0"/>
    <x v="0"/>
    <x v="0"/>
    <x v="0"/>
    <x v="0"/>
  </r>
  <r>
    <x v="50"/>
    <x v="0"/>
    <x v="1"/>
    <x v="2"/>
    <x v="1"/>
    <x v="3"/>
    <x v="0"/>
    <x v="34"/>
    <x v="13"/>
    <x v="46"/>
    <x v="2"/>
    <x v="0"/>
    <x v="2"/>
    <x v="1"/>
    <x v="0"/>
    <x v="0"/>
    <x v="0"/>
    <x v="2"/>
    <x v="3"/>
    <x v="0"/>
    <x v="0"/>
    <x v="0"/>
    <x v="0"/>
    <x v="0"/>
  </r>
  <r>
    <x v="51"/>
    <x v="0"/>
    <x v="1"/>
    <x v="2"/>
    <x v="1"/>
    <x v="3"/>
    <x v="0"/>
    <x v="35"/>
    <x v="14"/>
    <x v="47"/>
    <x v="2"/>
    <x v="0"/>
    <x v="2"/>
    <x v="1"/>
    <x v="0"/>
    <x v="0"/>
    <x v="0"/>
    <x v="0"/>
    <x v="0"/>
    <x v="0"/>
    <x v="0"/>
    <x v="0"/>
    <x v="0"/>
    <x v="0"/>
  </r>
  <r>
    <x v="52"/>
    <x v="0"/>
    <x v="1"/>
    <x v="2"/>
    <x v="1"/>
    <x v="3"/>
    <x v="0"/>
    <x v="35"/>
    <x v="15"/>
    <x v="48"/>
    <x v="2"/>
    <x v="0"/>
    <x v="2"/>
    <x v="1"/>
    <x v="0"/>
    <x v="0"/>
    <x v="0"/>
    <x v="0"/>
    <x v="0"/>
    <x v="0"/>
    <x v="0"/>
    <x v="0"/>
    <x v="0"/>
    <x v="0"/>
  </r>
  <r>
    <x v="53"/>
    <x v="0"/>
    <x v="1"/>
    <x v="0"/>
    <x v="1"/>
    <x v="3"/>
    <x v="0"/>
    <x v="36"/>
    <x v="16"/>
    <x v="49"/>
    <x v="0"/>
    <x v="0"/>
    <x v="2"/>
    <x v="2"/>
    <x v="0"/>
    <x v="1"/>
    <x v="0"/>
    <x v="0"/>
    <x v="0"/>
    <x v="0"/>
    <x v="0"/>
    <x v="0"/>
    <x v="0"/>
    <x v="0"/>
  </r>
  <r>
    <x v="54"/>
    <x v="0"/>
    <x v="1"/>
    <x v="0"/>
    <x v="1"/>
    <x v="3"/>
    <x v="0"/>
    <x v="36"/>
    <x v="17"/>
    <x v="50"/>
    <x v="0"/>
    <x v="0"/>
    <x v="2"/>
    <x v="2"/>
    <x v="0"/>
    <x v="1"/>
    <x v="0"/>
    <x v="0"/>
    <x v="0"/>
    <x v="0"/>
    <x v="0"/>
    <x v="0"/>
    <x v="0"/>
    <x v="0"/>
  </r>
  <r>
    <x v="55"/>
    <x v="0"/>
    <x v="1"/>
    <x v="0"/>
    <x v="1"/>
    <x v="3"/>
    <x v="0"/>
    <x v="37"/>
    <x v="18"/>
    <x v="51"/>
    <x v="0"/>
    <x v="0"/>
    <x v="2"/>
    <x v="2"/>
    <x v="0"/>
    <x v="1"/>
    <x v="0"/>
    <x v="0"/>
    <x v="0"/>
    <x v="0"/>
    <x v="0"/>
    <x v="0"/>
    <x v="0"/>
    <x v="0"/>
  </r>
  <r>
    <x v="56"/>
    <x v="0"/>
    <x v="1"/>
    <x v="0"/>
    <x v="1"/>
    <x v="3"/>
    <x v="0"/>
    <x v="37"/>
    <x v="19"/>
    <x v="51"/>
    <x v="0"/>
    <x v="0"/>
    <x v="2"/>
    <x v="2"/>
    <x v="0"/>
    <x v="1"/>
    <x v="0"/>
    <x v="0"/>
    <x v="0"/>
    <x v="0"/>
    <x v="0"/>
    <x v="0"/>
    <x v="0"/>
    <x v="0"/>
  </r>
  <r>
    <x v="57"/>
    <x v="0"/>
    <x v="1"/>
    <x v="0"/>
    <x v="1"/>
    <x v="3"/>
    <x v="0"/>
    <x v="37"/>
    <x v="20"/>
    <x v="51"/>
    <x v="0"/>
    <x v="0"/>
    <x v="2"/>
    <x v="2"/>
    <x v="0"/>
    <x v="1"/>
    <x v="0"/>
    <x v="0"/>
    <x v="0"/>
    <x v="0"/>
    <x v="0"/>
    <x v="0"/>
    <x v="0"/>
    <x v="0"/>
  </r>
  <r>
    <x v="58"/>
    <x v="0"/>
    <x v="1"/>
    <x v="0"/>
    <x v="1"/>
    <x v="3"/>
    <x v="0"/>
    <x v="38"/>
    <x v="21"/>
    <x v="52"/>
    <x v="0"/>
    <x v="0"/>
    <x v="2"/>
    <x v="2"/>
    <x v="0"/>
    <x v="1"/>
    <x v="0"/>
    <x v="0"/>
    <x v="0"/>
    <x v="0"/>
    <x v="0"/>
    <x v="0"/>
    <x v="0"/>
    <x v="0"/>
  </r>
  <r>
    <x v="59"/>
    <x v="0"/>
    <x v="2"/>
    <x v="0"/>
    <x v="1"/>
    <x v="3"/>
    <x v="0"/>
    <x v="39"/>
    <x v="22"/>
    <x v="53"/>
    <x v="0"/>
    <x v="0"/>
    <x v="2"/>
    <x v="2"/>
    <x v="0"/>
    <x v="1"/>
    <x v="0"/>
    <x v="0"/>
    <x v="0"/>
    <x v="0"/>
    <x v="0"/>
    <x v="0"/>
    <x v="0"/>
    <x v="0"/>
  </r>
  <r>
    <x v="60"/>
    <x v="0"/>
    <x v="2"/>
    <x v="0"/>
    <x v="1"/>
    <x v="3"/>
    <x v="0"/>
    <x v="40"/>
    <x v="23"/>
    <x v="54"/>
    <x v="0"/>
    <x v="0"/>
    <x v="2"/>
    <x v="2"/>
    <x v="0"/>
    <x v="1"/>
    <x v="0"/>
    <x v="0"/>
    <x v="0"/>
    <x v="0"/>
    <x v="0"/>
    <x v="0"/>
    <x v="0"/>
    <x v="0"/>
  </r>
  <r>
    <x v="61"/>
    <x v="0"/>
    <x v="2"/>
    <x v="0"/>
    <x v="1"/>
    <x v="3"/>
    <x v="0"/>
    <x v="41"/>
    <x v="23"/>
    <x v="55"/>
    <x v="0"/>
    <x v="0"/>
    <x v="2"/>
    <x v="2"/>
    <x v="0"/>
    <x v="1"/>
    <x v="0"/>
    <x v="0"/>
    <x v="0"/>
    <x v="0"/>
    <x v="0"/>
    <x v="0"/>
    <x v="0"/>
    <x v="0"/>
  </r>
  <r>
    <x v="62"/>
    <x v="0"/>
    <x v="2"/>
    <x v="0"/>
    <x v="1"/>
    <x v="3"/>
    <x v="0"/>
    <x v="19"/>
    <x v="24"/>
    <x v="56"/>
    <x v="0"/>
    <x v="0"/>
    <x v="2"/>
    <x v="2"/>
    <x v="0"/>
    <x v="1"/>
    <x v="0"/>
    <x v="0"/>
    <x v="0"/>
    <x v="0"/>
    <x v="0"/>
    <x v="0"/>
    <x v="0"/>
    <x v="0"/>
  </r>
  <r>
    <x v="63"/>
    <x v="0"/>
    <x v="2"/>
    <x v="0"/>
    <x v="1"/>
    <x v="3"/>
    <x v="0"/>
    <x v="42"/>
    <x v="25"/>
    <x v="5"/>
    <x v="0"/>
    <x v="0"/>
    <x v="2"/>
    <x v="2"/>
    <x v="0"/>
    <x v="1"/>
    <x v="0"/>
    <x v="3"/>
    <x v="3"/>
    <x v="0"/>
    <x v="0"/>
    <x v="0"/>
    <x v="0"/>
    <x v="0"/>
  </r>
  <r>
    <x v="64"/>
    <x v="0"/>
    <x v="2"/>
    <x v="0"/>
    <x v="1"/>
    <x v="3"/>
    <x v="0"/>
    <x v="42"/>
    <x v="25"/>
    <x v="22"/>
    <x v="0"/>
    <x v="0"/>
    <x v="2"/>
    <x v="3"/>
    <x v="0"/>
    <x v="2"/>
    <x v="0"/>
    <x v="0"/>
    <x v="3"/>
    <x v="0"/>
    <x v="0"/>
    <x v="0"/>
    <x v="0"/>
    <x v="0"/>
  </r>
  <r>
    <x v="65"/>
    <x v="0"/>
    <x v="2"/>
    <x v="0"/>
    <x v="1"/>
    <x v="3"/>
    <x v="0"/>
    <x v="42"/>
    <x v="25"/>
    <x v="23"/>
    <x v="0"/>
    <x v="0"/>
    <x v="2"/>
    <x v="2"/>
    <x v="0"/>
    <x v="1"/>
    <x v="0"/>
    <x v="1"/>
    <x v="3"/>
    <x v="0"/>
    <x v="0"/>
    <x v="0"/>
    <x v="0"/>
    <x v="0"/>
  </r>
  <r>
    <x v="66"/>
    <x v="0"/>
    <x v="2"/>
    <x v="0"/>
    <x v="1"/>
    <x v="3"/>
    <x v="0"/>
    <x v="43"/>
    <x v="26"/>
    <x v="24"/>
    <x v="0"/>
    <x v="0"/>
    <x v="2"/>
    <x v="3"/>
    <x v="0"/>
    <x v="2"/>
    <x v="0"/>
    <x v="2"/>
    <x v="3"/>
    <x v="0"/>
    <x v="0"/>
    <x v="0"/>
    <x v="0"/>
    <x v="0"/>
  </r>
  <r>
    <x v="67"/>
    <x v="0"/>
    <x v="2"/>
    <x v="0"/>
    <x v="1"/>
    <x v="3"/>
    <x v="0"/>
    <x v="43"/>
    <x v="26"/>
    <x v="8"/>
    <x v="0"/>
    <x v="0"/>
    <x v="2"/>
    <x v="1"/>
    <x v="0"/>
    <x v="0"/>
    <x v="0"/>
    <x v="3"/>
    <x v="3"/>
    <x v="0"/>
    <x v="0"/>
    <x v="0"/>
    <x v="0"/>
    <x v="0"/>
  </r>
  <r>
    <x v="68"/>
    <x v="0"/>
    <x v="2"/>
    <x v="0"/>
    <x v="1"/>
    <x v="0"/>
    <x v="0"/>
    <x v="43"/>
    <x v="26"/>
    <x v="25"/>
    <x v="0"/>
    <x v="0"/>
    <x v="2"/>
    <x v="1"/>
    <x v="0"/>
    <x v="0"/>
    <x v="0"/>
    <x v="0"/>
    <x v="3"/>
    <x v="0"/>
    <x v="0"/>
    <x v="0"/>
    <x v="0"/>
    <x v="0"/>
  </r>
  <r>
    <x v="69"/>
    <x v="0"/>
    <x v="2"/>
    <x v="0"/>
    <x v="1"/>
    <x v="0"/>
    <x v="0"/>
    <x v="44"/>
    <x v="27"/>
    <x v="57"/>
    <x v="0"/>
    <x v="0"/>
    <x v="2"/>
    <x v="1"/>
    <x v="0"/>
    <x v="0"/>
    <x v="0"/>
    <x v="1"/>
    <x v="3"/>
    <x v="0"/>
    <x v="0"/>
    <x v="0"/>
    <x v="0"/>
    <x v="0"/>
  </r>
  <r>
    <x v="70"/>
    <x v="0"/>
    <x v="2"/>
    <x v="0"/>
    <x v="1"/>
    <x v="0"/>
    <x v="0"/>
    <x v="44"/>
    <x v="27"/>
    <x v="11"/>
    <x v="0"/>
    <x v="0"/>
    <x v="2"/>
    <x v="1"/>
    <x v="0"/>
    <x v="0"/>
    <x v="0"/>
    <x v="2"/>
    <x v="3"/>
    <x v="0"/>
    <x v="0"/>
    <x v="0"/>
    <x v="0"/>
    <x v="0"/>
  </r>
  <r>
    <x v="71"/>
    <x v="0"/>
    <x v="2"/>
    <x v="2"/>
    <x v="1"/>
    <x v="0"/>
    <x v="0"/>
    <x v="44"/>
    <x v="27"/>
    <x v="27"/>
    <x v="0"/>
    <x v="0"/>
    <x v="2"/>
    <x v="1"/>
    <x v="0"/>
    <x v="0"/>
    <x v="0"/>
    <x v="3"/>
    <x v="0"/>
    <x v="0"/>
    <x v="0"/>
    <x v="0"/>
    <x v="0"/>
    <x v="0"/>
  </r>
  <r>
    <x v="72"/>
    <x v="0"/>
    <x v="2"/>
    <x v="2"/>
    <x v="1"/>
    <x v="0"/>
    <x v="0"/>
    <x v="24"/>
    <x v="28"/>
    <x v="28"/>
    <x v="0"/>
    <x v="0"/>
    <x v="2"/>
    <x v="1"/>
    <x v="0"/>
    <x v="0"/>
    <x v="0"/>
    <x v="0"/>
    <x v="3"/>
    <x v="0"/>
    <x v="0"/>
    <x v="0"/>
    <x v="0"/>
    <x v="0"/>
  </r>
  <r>
    <x v="73"/>
    <x v="0"/>
    <x v="2"/>
    <x v="2"/>
    <x v="1"/>
    <x v="0"/>
    <x v="0"/>
    <x v="24"/>
    <x v="28"/>
    <x v="29"/>
    <x v="0"/>
    <x v="0"/>
    <x v="2"/>
    <x v="1"/>
    <x v="0"/>
    <x v="0"/>
    <x v="0"/>
    <x v="1"/>
    <x v="3"/>
    <x v="0"/>
    <x v="0"/>
    <x v="0"/>
    <x v="0"/>
    <x v="0"/>
  </r>
  <r>
    <x v="74"/>
    <x v="0"/>
    <x v="2"/>
    <x v="2"/>
    <x v="1"/>
    <x v="0"/>
    <x v="0"/>
    <x v="24"/>
    <x v="28"/>
    <x v="30"/>
    <x v="0"/>
    <x v="0"/>
    <x v="2"/>
    <x v="1"/>
    <x v="0"/>
    <x v="0"/>
    <x v="1"/>
    <x v="2"/>
    <x v="0"/>
    <x v="0"/>
    <x v="0"/>
    <x v="0"/>
    <x v="0"/>
    <x v="0"/>
  </r>
  <r>
    <x v="75"/>
    <x v="0"/>
    <x v="2"/>
    <x v="2"/>
    <x v="1"/>
    <x v="0"/>
    <x v="0"/>
    <x v="25"/>
    <x v="29"/>
    <x v="31"/>
    <x v="0"/>
    <x v="0"/>
    <x v="2"/>
    <x v="1"/>
    <x v="0"/>
    <x v="0"/>
    <x v="0"/>
    <x v="3"/>
    <x v="0"/>
    <x v="0"/>
    <x v="0"/>
    <x v="0"/>
    <x v="0"/>
    <x v="0"/>
  </r>
  <r>
    <x v="76"/>
    <x v="0"/>
    <x v="2"/>
    <x v="2"/>
    <x v="1"/>
    <x v="0"/>
    <x v="0"/>
    <x v="25"/>
    <x v="29"/>
    <x v="58"/>
    <x v="0"/>
    <x v="0"/>
    <x v="2"/>
    <x v="1"/>
    <x v="0"/>
    <x v="0"/>
    <x v="0"/>
    <x v="0"/>
    <x v="0"/>
    <x v="0"/>
    <x v="0"/>
    <x v="0"/>
    <x v="0"/>
    <x v="0"/>
  </r>
  <r>
    <x v="77"/>
    <x v="0"/>
    <x v="2"/>
    <x v="2"/>
    <x v="1"/>
    <x v="0"/>
    <x v="0"/>
    <x v="26"/>
    <x v="30"/>
    <x v="33"/>
    <x v="0"/>
    <x v="0"/>
    <x v="2"/>
    <x v="1"/>
    <x v="0"/>
    <x v="0"/>
    <x v="0"/>
    <x v="1"/>
    <x v="0"/>
    <x v="0"/>
    <x v="0"/>
    <x v="0"/>
    <x v="0"/>
    <x v="0"/>
  </r>
  <r>
    <x v="78"/>
    <x v="0"/>
    <x v="2"/>
    <x v="2"/>
    <x v="1"/>
    <x v="0"/>
    <x v="0"/>
    <x v="26"/>
    <x v="30"/>
    <x v="34"/>
    <x v="0"/>
    <x v="0"/>
    <x v="2"/>
    <x v="1"/>
    <x v="0"/>
    <x v="0"/>
    <x v="1"/>
    <x v="2"/>
    <x v="0"/>
    <x v="0"/>
    <x v="0"/>
    <x v="0"/>
    <x v="0"/>
    <x v="0"/>
  </r>
  <r>
    <x v="79"/>
    <x v="0"/>
    <x v="2"/>
    <x v="2"/>
    <x v="1"/>
    <x v="0"/>
    <x v="0"/>
    <x v="26"/>
    <x v="30"/>
    <x v="35"/>
    <x v="0"/>
    <x v="0"/>
    <x v="2"/>
    <x v="1"/>
    <x v="0"/>
    <x v="0"/>
    <x v="1"/>
    <x v="3"/>
    <x v="2"/>
    <x v="0"/>
    <x v="0"/>
    <x v="0"/>
    <x v="0"/>
    <x v="0"/>
  </r>
  <r>
    <x v="80"/>
    <x v="0"/>
    <x v="2"/>
    <x v="2"/>
    <x v="1"/>
    <x v="0"/>
    <x v="0"/>
    <x v="45"/>
    <x v="31"/>
    <x v="59"/>
    <x v="0"/>
    <x v="0"/>
    <x v="2"/>
    <x v="1"/>
    <x v="0"/>
    <x v="0"/>
    <x v="1"/>
    <x v="2"/>
    <x v="2"/>
    <x v="0"/>
    <x v="0"/>
    <x v="0"/>
    <x v="0"/>
    <x v="0"/>
  </r>
  <r>
    <x v="81"/>
    <x v="0"/>
    <x v="2"/>
    <x v="2"/>
    <x v="1"/>
    <x v="0"/>
    <x v="0"/>
    <x v="45"/>
    <x v="31"/>
    <x v="60"/>
    <x v="0"/>
    <x v="0"/>
    <x v="2"/>
    <x v="1"/>
    <x v="0"/>
    <x v="0"/>
    <x v="1"/>
    <x v="3"/>
    <x v="2"/>
    <x v="0"/>
    <x v="0"/>
    <x v="0"/>
    <x v="0"/>
    <x v="0"/>
  </r>
  <r>
    <x v="82"/>
    <x v="0"/>
    <x v="2"/>
    <x v="2"/>
    <x v="1"/>
    <x v="0"/>
    <x v="0"/>
    <x v="45"/>
    <x v="31"/>
    <x v="61"/>
    <x v="0"/>
    <x v="0"/>
    <x v="2"/>
    <x v="1"/>
    <x v="0"/>
    <x v="0"/>
    <x v="1"/>
    <x v="2"/>
    <x v="2"/>
    <x v="0"/>
    <x v="0"/>
    <x v="0"/>
    <x v="0"/>
    <x v="0"/>
  </r>
  <r>
    <x v="83"/>
    <x v="0"/>
    <x v="2"/>
    <x v="2"/>
    <x v="1"/>
    <x v="0"/>
    <x v="0"/>
    <x v="46"/>
    <x v="32"/>
    <x v="62"/>
    <x v="0"/>
    <x v="0"/>
    <x v="2"/>
    <x v="1"/>
    <x v="0"/>
    <x v="0"/>
    <x v="1"/>
    <x v="3"/>
    <x v="2"/>
    <x v="0"/>
    <x v="0"/>
    <x v="0"/>
    <x v="0"/>
    <x v="0"/>
  </r>
  <r>
    <x v="84"/>
    <x v="0"/>
    <x v="2"/>
    <x v="2"/>
    <x v="1"/>
    <x v="0"/>
    <x v="0"/>
    <x v="47"/>
    <x v="33"/>
    <x v="63"/>
    <x v="0"/>
    <x v="0"/>
    <x v="2"/>
    <x v="2"/>
    <x v="0"/>
    <x v="1"/>
    <x v="1"/>
    <x v="0"/>
    <x v="2"/>
    <x v="0"/>
    <x v="0"/>
    <x v="0"/>
    <x v="0"/>
    <x v="0"/>
  </r>
  <r>
    <x v="85"/>
    <x v="0"/>
    <x v="2"/>
    <x v="2"/>
    <x v="1"/>
    <x v="0"/>
    <x v="0"/>
    <x v="47"/>
    <x v="33"/>
    <x v="64"/>
    <x v="0"/>
    <x v="0"/>
    <x v="2"/>
    <x v="2"/>
    <x v="0"/>
    <x v="1"/>
    <x v="1"/>
    <x v="2"/>
    <x v="0"/>
    <x v="0"/>
    <x v="0"/>
    <x v="0"/>
    <x v="0"/>
    <x v="0"/>
  </r>
  <r>
    <x v="86"/>
    <x v="0"/>
    <x v="2"/>
    <x v="2"/>
    <x v="1"/>
    <x v="0"/>
    <x v="0"/>
    <x v="47"/>
    <x v="33"/>
    <x v="65"/>
    <x v="0"/>
    <x v="0"/>
    <x v="2"/>
    <x v="2"/>
    <x v="0"/>
    <x v="1"/>
    <x v="1"/>
    <x v="3"/>
    <x v="0"/>
    <x v="0"/>
    <x v="0"/>
    <x v="0"/>
    <x v="0"/>
    <x v="0"/>
  </r>
  <r>
    <x v="87"/>
    <x v="0"/>
    <x v="2"/>
    <x v="2"/>
    <x v="1"/>
    <x v="0"/>
    <x v="0"/>
    <x v="48"/>
    <x v="34"/>
    <x v="66"/>
    <x v="0"/>
    <x v="0"/>
    <x v="2"/>
    <x v="2"/>
    <x v="0"/>
    <x v="1"/>
    <x v="1"/>
    <x v="0"/>
    <x v="0"/>
    <x v="0"/>
    <x v="0"/>
    <x v="0"/>
    <x v="0"/>
    <x v="0"/>
  </r>
  <r>
    <x v="88"/>
    <x v="0"/>
    <x v="2"/>
    <x v="2"/>
    <x v="1"/>
    <x v="0"/>
    <x v="0"/>
    <x v="48"/>
    <x v="34"/>
    <x v="67"/>
    <x v="0"/>
    <x v="0"/>
    <x v="2"/>
    <x v="2"/>
    <x v="0"/>
    <x v="1"/>
    <x v="1"/>
    <x v="2"/>
    <x v="0"/>
    <x v="0"/>
    <x v="0"/>
    <x v="0"/>
    <x v="0"/>
    <x v="0"/>
  </r>
  <r>
    <x v="89"/>
    <x v="0"/>
    <x v="2"/>
    <x v="2"/>
    <x v="1"/>
    <x v="0"/>
    <x v="0"/>
    <x v="49"/>
    <x v="35"/>
    <x v="68"/>
    <x v="0"/>
    <x v="0"/>
    <x v="2"/>
    <x v="2"/>
    <x v="0"/>
    <x v="1"/>
    <x v="1"/>
    <x v="3"/>
    <x v="0"/>
    <x v="0"/>
    <x v="0"/>
    <x v="0"/>
    <x v="0"/>
    <x v="0"/>
  </r>
  <r>
    <x v="90"/>
    <x v="0"/>
    <x v="2"/>
    <x v="2"/>
    <x v="1"/>
    <x v="0"/>
    <x v="0"/>
    <x v="49"/>
    <x v="35"/>
    <x v="69"/>
    <x v="0"/>
    <x v="0"/>
    <x v="2"/>
    <x v="2"/>
    <x v="0"/>
    <x v="1"/>
    <x v="1"/>
    <x v="0"/>
    <x v="2"/>
    <x v="0"/>
    <x v="0"/>
    <x v="0"/>
    <x v="0"/>
    <x v="0"/>
  </r>
  <r>
    <x v="91"/>
    <x v="0"/>
    <x v="2"/>
    <x v="2"/>
    <x v="1"/>
    <x v="0"/>
    <x v="0"/>
    <x v="50"/>
    <x v="36"/>
    <x v="70"/>
    <x v="0"/>
    <x v="0"/>
    <x v="2"/>
    <x v="2"/>
    <x v="0"/>
    <x v="1"/>
    <x v="1"/>
    <x v="2"/>
    <x v="0"/>
    <x v="0"/>
    <x v="0"/>
    <x v="0"/>
    <x v="0"/>
    <x v="0"/>
  </r>
  <r>
    <x v="92"/>
    <x v="0"/>
    <x v="2"/>
    <x v="2"/>
    <x v="1"/>
    <x v="1"/>
    <x v="0"/>
    <x v="50"/>
    <x v="36"/>
    <x v="71"/>
    <x v="0"/>
    <x v="0"/>
    <x v="2"/>
    <x v="3"/>
    <x v="0"/>
    <x v="2"/>
    <x v="1"/>
    <x v="3"/>
    <x v="1"/>
    <x v="0"/>
    <x v="0"/>
    <x v="0"/>
    <x v="0"/>
    <x v="0"/>
  </r>
  <r>
    <x v="93"/>
    <x v="0"/>
    <x v="2"/>
    <x v="2"/>
    <x v="1"/>
    <x v="1"/>
    <x v="0"/>
    <x v="32"/>
    <x v="37"/>
    <x v="72"/>
    <x v="0"/>
    <x v="0"/>
    <x v="2"/>
    <x v="3"/>
    <x v="0"/>
    <x v="2"/>
    <x v="1"/>
    <x v="0"/>
    <x v="3"/>
    <x v="0"/>
    <x v="0"/>
    <x v="0"/>
    <x v="0"/>
    <x v="0"/>
  </r>
  <r>
    <x v="94"/>
    <x v="0"/>
    <x v="2"/>
    <x v="2"/>
    <x v="1"/>
    <x v="1"/>
    <x v="0"/>
    <x v="32"/>
    <x v="37"/>
    <x v="73"/>
    <x v="0"/>
    <x v="0"/>
    <x v="2"/>
    <x v="3"/>
    <x v="0"/>
    <x v="2"/>
    <x v="1"/>
    <x v="1"/>
    <x v="3"/>
    <x v="0"/>
    <x v="0"/>
    <x v="0"/>
    <x v="0"/>
    <x v="0"/>
  </r>
  <r>
    <x v="95"/>
    <x v="0"/>
    <x v="2"/>
    <x v="2"/>
    <x v="1"/>
    <x v="1"/>
    <x v="0"/>
    <x v="32"/>
    <x v="37"/>
    <x v="74"/>
    <x v="0"/>
    <x v="0"/>
    <x v="2"/>
    <x v="3"/>
    <x v="0"/>
    <x v="2"/>
    <x v="1"/>
    <x v="2"/>
    <x v="3"/>
    <x v="0"/>
    <x v="0"/>
    <x v="0"/>
    <x v="0"/>
    <x v="0"/>
  </r>
  <r>
    <x v="96"/>
    <x v="0"/>
    <x v="2"/>
    <x v="2"/>
    <x v="1"/>
    <x v="1"/>
    <x v="0"/>
    <x v="51"/>
    <x v="37"/>
    <x v="75"/>
    <x v="0"/>
    <x v="0"/>
    <x v="2"/>
    <x v="3"/>
    <x v="0"/>
    <x v="2"/>
    <x v="0"/>
    <x v="2"/>
    <x v="3"/>
    <x v="0"/>
    <x v="0"/>
    <x v="0"/>
    <x v="0"/>
    <x v="0"/>
  </r>
  <r>
    <x v="97"/>
    <x v="0"/>
    <x v="2"/>
    <x v="2"/>
    <x v="1"/>
    <x v="1"/>
    <x v="0"/>
    <x v="52"/>
    <x v="37"/>
    <x v="76"/>
    <x v="0"/>
    <x v="0"/>
    <x v="2"/>
    <x v="3"/>
    <x v="0"/>
    <x v="2"/>
    <x v="0"/>
    <x v="2"/>
    <x v="3"/>
    <x v="0"/>
    <x v="0"/>
    <x v="0"/>
    <x v="0"/>
    <x v="0"/>
  </r>
  <r>
    <x v="98"/>
    <x v="0"/>
    <x v="2"/>
    <x v="2"/>
    <x v="1"/>
    <x v="1"/>
    <x v="0"/>
    <x v="53"/>
    <x v="38"/>
    <x v="77"/>
    <x v="0"/>
    <x v="0"/>
    <x v="2"/>
    <x v="1"/>
    <x v="0"/>
    <x v="0"/>
    <x v="0"/>
    <x v="0"/>
    <x v="0"/>
    <x v="0"/>
    <x v="0"/>
    <x v="0"/>
    <x v="0"/>
    <x v="0"/>
  </r>
  <r>
    <x v="99"/>
    <x v="0"/>
    <x v="3"/>
    <x v="0"/>
    <x v="1"/>
    <x v="5"/>
    <x v="0"/>
    <x v="54"/>
    <x v="39"/>
    <x v="78"/>
    <x v="0"/>
    <x v="0"/>
    <x v="2"/>
    <x v="0"/>
    <x v="1"/>
    <x v="0"/>
    <x v="0"/>
    <x v="0"/>
    <x v="0"/>
    <x v="0"/>
    <x v="0"/>
    <x v="0"/>
    <x v="0"/>
    <x v="0"/>
  </r>
  <r>
    <x v="100"/>
    <x v="0"/>
    <x v="3"/>
    <x v="0"/>
    <x v="1"/>
    <x v="5"/>
    <x v="0"/>
    <x v="55"/>
    <x v="40"/>
    <x v="79"/>
    <x v="0"/>
    <x v="0"/>
    <x v="2"/>
    <x v="0"/>
    <x v="1"/>
    <x v="0"/>
    <x v="0"/>
    <x v="0"/>
    <x v="0"/>
    <x v="0"/>
    <x v="0"/>
    <x v="0"/>
    <x v="0"/>
    <x v="0"/>
  </r>
  <r>
    <x v="101"/>
    <x v="0"/>
    <x v="3"/>
    <x v="0"/>
    <x v="1"/>
    <x v="5"/>
    <x v="0"/>
    <x v="56"/>
    <x v="40"/>
    <x v="80"/>
    <x v="0"/>
    <x v="0"/>
    <x v="2"/>
    <x v="0"/>
    <x v="1"/>
    <x v="0"/>
    <x v="0"/>
    <x v="2"/>
    <x v="3"/>
    <x v="0"/>
    <x v="0"/>
    <x v="0"/>
    <x v="0"/>
    <x v="0"/>
  </r>
  <r>
    <x v="102"/>
    <x v="0"/>
    <x v="3"/>
    <x v="0"/>
    <x v="1"/>
    <x v="5"/>
    <x v="0"/>
    <x v="56"/>
    <x v="40"/>
    <x v="81"/>
    <x v="0"/>
    <x v="0"/>
    <x v="2"/>
    <x v="0"/>
    <x v="1"/>
    <x v="0"/>
    <x v="0"/>
    <x v="2"/>
    <x v="3"/>
    <x v="0"/>
    <x v="0"/>
    <x v="0"/>
    <x v="0"/>
    <x v="0"/>
  </r>
  <r>
    <x v="103"/>
    <x v="0"/>
    <x v="3"/>
    <x v="0"/>
    <x v="1"/>
    <x v="1"/>
    <x v="0"/>
    <x v="56"/>
    <x v="40"/>
    <x v="82"/>
    <x v="0"/>
    <x v="0"/>
    <x v="2"/>
    <x v="0"/>
    <x v="1"/>
    <x v="0"/>
    <x v="0"/>
    <x v="2"/>
    <x v="3"/>
    <x v="0"/>
    <x v="0"/>
    <x v="0"/>
    <x v="0"/>
    <x v="0"/>
  </r>
  <r>
    <x v="104"/>
    <x v="0"/>
    <x v="3"/>
    <x v="0"/>
    <x v="1"/>
    <x v="1"/>
    <x v="0"/>
    <x v="52"/>
    <x v="40"/>
    <x v="45"/>
    <x v="0"/>
    <x v="0"/>
    <x v="2"/>
    <x v="0"/>
    <x v="1"/>
    <x v="0"/>
    <x v="0"/>
    <x v="2"/>
    <x v="3"/>
    <x v="0"/>
    <x v="0"/>
    <x v="0"/>
    <x v="0"/>
    <x v="0"/>
  </r>
  <r>
    <x v="105"/>
    <x v="0"/>
    <x v="3"/>
    <x v="0"/>
    <x v="1"/>
    <x v="1"/>
    <x v="0"/>
    <x v="52"/>
    <x v="40"/>
    <x v="46"/>
    <x v="0"/>
    <x v="0"/>
    <x v="2"/>
    <x v="0"/>
    <x v="1"/>
    <x v="0"/>
    <x v="0"/>
    <x v="2"/>
    <x v="3"/>
    <x v="0"/>
    <x v="0"/>
    <x v="0"/>
    <x v="0"/>
    <x v="0"/>
  </r>
  <r>
    <x v="106"/>
    <x v="0"/>
    <x v="3"/>
    <x v="0"/>
    <x v="1"/>
    <x v="1"/>
    <x v="0"/>
    <x v="52"/>
    <x v="40"/>
    <x v="83"/>
    <x v="17"/>
    <x v="0"/>
    <x v="2"/>
    <x v="0"/>
    <x v="1"/>
    <x v="0"/>
    <x v="0"/>
    <x v="3"/>
    <x v="2"/>
    <x v="0"/>
    <x v="0"/>
    <x v="0"/>
    <x v="0"/>
    <x v="0"/>
  </r>
  <r>
    <x v="107"/>
    <x v="0"/>
    <x v="3"/>
    <x v="0"/>
    <x v="1"/>
    <x v="1"/>
    <x v="0"/>
    <x v="57"/>
    <x v="41"/>
    <x v="84"/>
    <x v="0"/>
    <x v="0"/>
    <x v="2"/>
    <x v="0"/>
    <x v="1"/>
    <x v="0"/>
    <x v="0"/>
    <x v="0"/>
    <x v="0"/>
    <x v="0"/>
    <x v="0"/>
    <x v="0"/>
    <x v="0"/>
    <x v="0"/>
  </r>
  <r>
    <x v="108"/>
    <x v="0"/>
    <x v="3"/>
    <x v="0"/>
    <x v="1"/>
    <x v="1"/>
    <x v="0"/>
    <x v="58"/>
    <x v="41"/>
    <x v="17"/>
    <x v="0"/>
    <x v="0"/>
    <x v="2"/>
    <x v="0"/>
    <x v="1"/>
    <x v="0"/>
    <x v="0"/>
    <x v="0"/>
    <x v="0"/>
    <x v="0"/>
    <x v="0"/>
    <x v="0"/>
    <x v="0"/>
    <x v="0"/>
  </r>
  <r>
    <x v="109"/>
    <x v="0"/>
    <x v="3"/>
    <x v="0"/>
    <x v="1"/>
    <x v="1"/>
    <x v="0"/>
    <x v="59"/>
    <x v="42"/>
    <x v="85"/>
    <x v="0"/>
    <x v="0"/>
    <x v="2"/>
    <x v="0"/>
    <x v="1"/>
    <x v="0"/>
    <x v="0"/>
    <x v="0"/>
    <x v="0"/>
    <x v="0"/>
    <x v="0"/>
    <x v="0"/>
    <x v="0"/>
    <x v="0"/>
  </r>
  <r>
    <x v="110"/>
    <x v="0"/>
    <x v="3"/>
    <x v="0"/>
    <x v="1"/>
    <x v="1"/>
    <x v="0"/>
    <x v="60"/>
    <x v="43"/>
    <x v="86"/>
    <x v="0"/>
    <x v="0"/>
    <x v="2"/>
    <x v="0"/>
    <x v="1"/>
    <x v="0"/>
    <x v="0"/>
    <x v="2"/>
    <x v="3"/>
    <x v="0"/>
    <x v="0"/>
    <x v="0"/>
    <x v="0"/>
    <x v="0"/>
  </r>
  <r>
    <x v="111"/>
    <x v="0"/>
    <x v="3"/>
    <x v="0"/>
    <x v="1"/>
    <x v="1"/>
    <x v="0"/>
    <x v="29"/>
    <x v="44"/>
    <x v="87"/>
    <x v="0"/>
    <x v="0"/>
    <x v="2"/>
    <x v="0"/>
    <x v="1"/>
    <x v="0"/>
    <x v="0"/>
    <x v="0"/>
    <x v="0"/>
    <x v="0"/>
    <x v="0"/>
    <x v="0"/>
    <x v="0"/>
    <x v="0"/>
  </r>
  <r>
    <x v="112"/>
    <x v="0"/>
    <x v="3"/>
    <x v="0"/>
    <x v="1"/>
    <x v="1"/>
    <x v="0"/>
    <x v="56"/>
    <x v="45"/>
    <x v="80"/>
    <x v="0"/>
    <x v="0"/>
    <x v="2"/>
    <x v="0"/>
    <x v="1"/>
    <x v="0"/>
    <x v="0"/>
    <x v="2"/>
    <x v="3"/>
    <x v="0"/>
    <x v="0"/>
    <x v="0"/>
    <x v="0"/>
    <x v="0"/>
  </r>
  <r>
    <x v="113"/>
    <x v="0"/>
    <x v="3"/>
    <x v="0"/>
    <x v="1"/>
    <x v="1"/>
    <x v="0"/>
    <x v="56"/>
    <x v="45"/>
    <x v="81"/>
    <x v="0"/>
    <x v="0"/>
    <x v="2"/>
    <x v="0"/>
    <x v="1"/>
    <x v="0"/>
    <x v="0"/>
    <x v="2"/>
    <x v="3"/>
    <x v="0"/>
    <x v="0"/>
    <x v="0"/>
    <x v="0"/>
    <x v="0"/>
  </r>
  <r>
    <x v="114"/>
    <x v="0"/>
    <x v="3"/>
    <x v="0"/>
    <x v="1"/>
    <x v="1"/>
    <x v="0"/>
    <x v="56"/>
    <x v="45"/>
    <x v="82"/>
    <x v="0"/>
    <x v="0"/>
    <x v="2"/>
    <x v="0"/>
    <x v="2"/>
    <x v="1"/>
    <x v="0"/>
    <x v="2"/>
    <x v="3"/>
    <x v="0"/>
    <x v="0"/>
    <x v="0"/>
    <x v="0"/>
    <x v="0"/>
  </r>
  <r>
    <x v="115"/>
    <x v="0"/>
    <x v="3"/>
    <x v="0"/>
    <x v="1"/>
    <x v="1"/>
    <x v="0"/>
    <x v="51"/>
    <x v="46"/>
    <x v="45"/>
    <x v="0"/>
    <x v="0"/>
    <x v="2"/>
    <x v="0"/>
    <x v="2"/>
    <x v="1"/>
    <x v="0"/>
    <x v="2"/>
    <x v="3"/>
    <x v="0"/>
    <x v="0"/>
    <x v="0"/>
    <x v="0"/>
    <x v="0"/>
  </r>
  <r>
    <x v="116"/>
    <x v="0"/>
    <x v="3"/>
    <x v="0"/>
    <x v="1"/>
    <x v="0"/>
    <x v="0"/>
    <x v="51"/>
    <x v="46"/>
    <x v="88"/>
    <x v="0"/>
    <x v="0"/>
    <x v="2"/>
    <x v="0"/>
    <x v="2"/>
    <x v="1"/>
    <x v="0"/>
    <x v="2"/>
    <x v="3"/>
    <x v="0"/>
    <x v="0"/>
    <x v="0"/>
    <x v="0"/>
    <x v="0"/>
  </r>
  <r>
    <x v="117"/>
    <x v="0"/>
    <x v="3"/>
    <x v="0"/>
    <x v="1"/>
    <x v="0"/>
    <x v="0"/>
    <x v="51"/>
    <x v="46"/>
    <x v="83"/>
    <x v="18"/>
    <x v="0"/>
    <x v="2"/>
    <x v="0"/>
    <x v="2"/>
    <x v="1"/>
    <x v="0"/>
    <x v="2"/>
    <x v="3"/>
    <x v="0"/>
    <x v="0"/>
    <x v="0"/>
    <x v="0"/>
    <x v="0"/>
  </r>
  <r>
    <x v="118"/>
    <x v="0"/>
    <x v="3"/>
    <x v="0"/>
    <x v="1"/>
    <x v="0"/>
    <x v="0"/>
    <x v="61"/>
    <x v="47"/>
    <x v="89"/>
    <x v="0"/>
    <x v="0"/>
    <x v="2"/>
    <x v="0"/>
    <x v="2"/>
    <x v="1"/>
    <x v="0"/>
    <x v="2"/>
    <x v="3"/>
    <x v="0"/>
    <x v="0"/>
    <x v="0"/>
    <x v="0"/>
    <x v="0"/>
  </r>
  <r>
    <x v="119"/>
    <x v="0"/>
    <x v="3"/>
    <x v="0"/>
    <x v="1"/>
    <x v="0"/>
    <x v="0"/>
    <x v="61"/>
    <x v="47"/>
    <x v="90"/>
    <x v="0"/>
    <x v="0"/>
    <x v="2"/>
    <x v="0"/>
    <x v="2"/>
    <x v="1"/>
    <x v="0"/>
    <x v="2"/>
    <x v="3"/>
    <x v="0"/>
    <x v="0"/>
    <x v="0"/>
    <x v="0"/>
    <x v="0"/>
  </r>
  <r>
    <x v="120"/>
    <x v="0"/>
    <x v="3"/>
    <x v="0"/>
    <x v="1"/>
    <x v="0"/>
    <x v="0"/>
    <x v="61"/>
    <x v="47"/>
    <x v="91"/>
    <x v="0"/>
    <x v="0"/>
    <x v="2"/>
    <x v="0"/>
    <x v="2"/>
    <x v="1"/>
    <x v="1"/>
    <x v="2"/>
    <x v="3"/>
    <x v="0"/>
    <x v="0"/>
    <x v="0"/>
    <x v="0"/>
    <x v="0"/>
  </r>
  <r>
    <x v="121"/>
    <x v="0"/>
    <x v="3"/>
    <x v="0"/>
    <x v="1"/>
    <x v="0"/>
    <x v="0"/>
    <x v="62"/>
    <x v="48"/>
    <x v="92"/>
    <x v="0"/>
    <x v="0"/>
    <x v="2"/>
    <x v="0"/>
    <x v="2"/>
    <x v="1"/>
    <x v="1"/>
    <x v="0"/>
    <x v="0"/>
    <x v="0"/>
    <x v="0"/>
    <x v="0"/>
    <x v="0"/>
    <x v="0"/>
  </r>
  <r>
    <x v="122"/>
    <x v="0"/>
    <x v="3"/>
    <x v="0"/>
    <x v="1"/>
    <x v="0"/>
    <x v="0"/>
    <x v="63"/>
    <x v="48"/>
    <x v="93"/>
    <x v="0"/>
    <x v="0"/>
    <x v="2"/>
    <x v="0"/>
    <x v="2"/>
    <x v="1"/>
    <x v="1"/>
    <x v="0"/>
    <x v="0"/>
    <x v="0"/>
    <x v="0"/>
    <x v="0"/>
    <x v="0"/>
    <x v="0"/>
  </r>
  <r>
    <x v="123"/>
    <x v="0"/>
    <x v="3"/>
    <x v="0"/>
    <x v="1"/>
    <x v="0"/>
    <x v="0"/>
    <x v="64"/>
    <x v="48"/>
    <x v="94"/>
    <x v="0"/>
    <x v="0"/>
    <x v="2"/>
    <x v="0"/>
    <x v="2"/>
    <x v="1"/>
    <x v="0"/>
    <x v="0"/>
    <x v="0"/>
    <x v="0"/>
    <x v="0"/>
    <x v="0"/>
    <x v="0"/>
    <x v="0"/>
  </r>
  <r>
    <x v="124"/>
    <x v="0"/>
    <x v="3"/>
    <x v="0"/>
    <x v="1"/>
    <x v="0"/>
    <x v="0"/>
    <x v="65"/>
    <x v="49"/>
    <x v="95"/>
    <x v="0"/>
    <x v="0"/>
    <x v="2"/>
    <x v="0"/>
    <x v="2"/>
    <x v="1"/>
    <x v="0"/>
    <x v="0"/>
    <x v="0"/>
    <x v="0"/>
    <x v="0"/>
    <x v="0"/>
    <x v="0"/>
    <x v="0"/>
  </r>
  <r>
    <x v="125"/>
    <x v="0"/>
    <x v="3"/>
    <x v="0"/>
    <x v="1"/>
    <x v="0"/>
    <x v="0"/>
    <x v="66"/>
    <x v="49"/>
    <x v="96"/>
    <x v="0"/>
    <x v="0"/>
    <x v="2"/>
    <x v="0"/>
    <x v="2"/>
    <x v="1"/>
    <x v="0"/>
    <x v="0"/>
    <x v="0"/>
    <x v="0"/>
    <x v="0"/>
    <x v="0"/>
    <x v="0"/>
    <x v="0"/>
  </r>
  <r>
    <x v="126"/>
    <x v="0"/>
    <x v="3"/>
    <x v="0"/>
    <x v="1"/>
    <x v="0"/>
    <x v="0"/>
    <x v="67"/>
    <x v="50"/>
    <x v="97"/>
    <x v="0"/>
    <x v="0"/>
    <x v="2"/>
    <x v="0"/>
    <x v="1"/>
    <x v="0"/>
    <x v="0"/>
    <x v="0"/>
    <x v="0"/>
    <x v="0"/>
    <x v="0"/>
    <x v="0"/>
    <x v="0"/>
    <x v="0"/>
  </r>
  <r>
    <x v="127"/>
    <x v="0"/>
    <x v="3"/>
    <x v="0"/>
    <x v="1"/>
    <x v="0"/>
    <x v="0"/>
    <x v="68"/>
    <x v="51"/>
    <x v="98"/>
    <x v="0"/>
    <x v="0"/>
    <x v="2"/>
    <x v="0"/>
    <x v="1"/>
    <x v="0"/>
    <x v="0"/>
    <x v="0"/>
    <x v="0"/>
    <x v="0"/>
    <x v="0"/>
    <x v="0"/>
    <x v="0"/>
    <x v="0"/>
  </r>
  <r>
    <x v="128"/>
    <x v="0"/>
    <x v="4"/>
    <x v="0"/>
    <x v="1"/>
    <x v="0"/>
    <x v="0"/>
    <x v="69"/>
    <x v="52"/>
    <x v="99"/>
    <x v="2"/>
    <x v="0"/>
    <x v="1"/>
    <x v="0"/>
    <x v="0"/>
    <x v="1"/>
    <x v="0"/>
    <x v="0"/>
    <x v="0"/>
    <x v="0"/>
    <x v="0"/>
    <x v="0"/>
    <x v="0"/>
    <x v="0"/>
  </r>
  <r>
    <x v="129"/>
    <x v="0"/>
    <x v="4"/>
    <x v="0"/>
    <x v="1"/>
    <x v="5"/>
    <x v="0"/>
    <x v="70"/>
    <x v="53"/>
    <x v="100"/>
    <x v="2"/>
    <x v="0"/>
    <x v="1"/>
    <x v="0"/>
    <x v="0"/>
    <x v="1"/>
    <x v="0"/>
    <x v="0"/>
    <x v="0"/>
    <x v="0"/>
    <x v="0"/>
    <x v="0"/>
    <x v="0"/>
    <x v="0"/>
  </r>
  <r>
    <x v="130"/>
    <x v="0"/>
    <x v="4"/>
    <x v="0"/>
    <x v="1"/>
    <x v="5"/>
    <x v="0"/>
    <x v="26"/>
    <x v="53"/>
    <x v="101"/>
    <x v="2"/>
    <x v="0"/>
    <x v="1"/>
    <x v="0"/>
    <x v="0"/>
    <x v="1"/>
    <x v="0"/>
    <x v="2"/>
    <x v="3"/>
    <x v="0"/>
    <x v="0"/>
    <x v="0"/>
    <x v="0"/>
    <x v="0"/>
  </r>
  <r>
    <x v="131"/>
    <x v="0"/>
    <x v="4"/>
    <x v="1"/>
    <x v="1"/>
    <x v="5"/>
    <x v="0"/>
    <x v="71"/>
    <x v="53"/>
    <x v="102"/>
    <x v="2"/>
    <x v="0"/>
    <x v="1"/>
    <x v="0"/>
    <x v="0"/>
    <x v="1"/>
    <x v="0"/>
    <x v="2"/>
    <x v="3"/>
    <x v="0"/>
    <x v="0"/>
    <x v="0"/>
    <x v="0"/>
    <x v="0"/>
  </r>
  <r>
    <x v="132"/>
    <x v="0"/>
    <x v="4"/>
    <x v="0"/>
    <x v="1"/>
    <x v="5"/>
    <x v="0"/>
    <x v="71"/>
    <x v="53"/>
    <x v="103"/>
    <x v="2"/>
    <x v="0"/>
    <x v="1"/>
    <x v="0"/>
    <x v="0"/>
    <x v="1"/>
    <x v="0"/>
    <x v="2"/>
    <x v="3"/>
    <x v="0"/>
    <x v="0"/>
    <x v="0"/>
    <x v="0"/>
    <x v="0"/>
  </r>
  <r>
    <x v="133"/>
    <x v="0"/>
    <x v="4"/>
    <x v="1"/>
    <x v="1"/>
    <x v="5"/>
    <x v="0"/>
    <x v="52"/>
    <x v="54"/>
    <x v="45"/>
    <x v="2"/>
    <x v="0"/>
    <x v="1"/>
    <x v="0"/>
    <x v="0"/>
    <x v="1"/>
    <x v="1"/>
    <x v="2"/>
    <x v="3"/>
    <x v="0"/>
    <x v="0"/>
    <x v="0"/>
    <x v="0"/>
    <x v="0"/>
  </r>
  <r>
    <x v="134"/>
    <x v="0"/>
    <x v="4"/>
    <x v="1"/>
    <x v="1"/>
    <x v="5"/>
    <x v="0"/>
    <x v="52"/>
    <x v="54"/>
    <x v="46"/>
    <x v="2"/>
    <x v="0"/>
    <x v="1"/>
    <x v="0"/>
    <x v="0"/>
    <x v="1"/>
    <x v="1"/>
    <x v="2"/>
    <x v="3"/>
    <x v="0"/>
    <x v="0"/>
    <x v="0"/>
    <x v="0"/>
    <x v="0"/>
  </r>
  <r>
    <x v="135"/>
    <x v="0"/>
    <x v="4"/>
    <x v="1"/>
    <x v="1"/>
    <x v="5"/>
    <x v="0"/>
    <x v="52"/>
    <x v="54"/>
    <x v="83"/>
    <x v="19"/>
    <x v="0"/>
    <x v="1"/>
    <x v="0"/>
    <x v="0"/>
    <x v="1"/>
    <x v="1"/>
    <x v="2"/>
    <x v="3"/>
    <x v="0"/>
    <x v="0"/>
    <x v="0"/>
    <x v="0"/>
    <x v="0"/>
  </r>
  <r>
    <x v="136"/>
    <x v="0"/>
    <x v="4"/>
    <x v="1"/>
    <x v="1"/>
    <x v="5"/>
    <x v="0"/>
    <x v="57"/>
    <x v="55"/>
    <x v="84"/>
    <x v="2"/>
    <x v="0"/>
    <x v="1"/>
    <x v="0"/>
    <x v="0"/>
    <x v="1"/>
    <x v="1"/>
    <x v="0"/>
    <x v="0"/>
    <x v="0"/>
    <x v="0"/>
    <x v="0"/>
    <x v="0"/>
    <x v="0"/>
  </r>
  <r>
    <x v="137"/>
    <x v="0"/>
    <x v="4"/>
    <x v="1"/>
    <x v="1"/>
    <x v="5"/>
    <x v="0"/>
    <x v="58"/>
    <x v="55"/>
    <x v="17"/>
    <x v="2"/>
    <x v="0"/>
    <x v="1"/>
    <x v="0"/>
    <x v="0"/>
    <x v="1"/>
    <x v="1"/>
    <x v="0"/>
    <x v="0"/>
    <x v="0"/>
    <x v="0"/>
    <x v="0"/>
    <x v="0"/>
    <x v="0"/>
  </r>
  <r>
    <x v="138"/>
    <x v="0"/>
    <x v="4"/>
    <x v="1"/>
    <x v="1"/>
    <x v="5"/>
    <x v="0"/>
    <x v="59"/>
    <x v="56"/>
    <x v="94"/>
    <x v="2"/>
    <x v="0"/>
    <x v="0"/>
    <x v="0"/>
    <x v="0"/>
    <x v="0"/>
    <x v="1"/>
    <x v="0"/>
    <x v="0"/>
    <x v="0"/>
    <x v="0"/>
    <x v="0"/>
    <x v="0"/>
    <x v="0"/>
  </r>
  <r>
    <x v="139"/>
    <x v="0"/>
    <x v="4"/>
    <x v="1"/>
    <x v="1"/>
    <x v="5"/>
    <x v="0"/>
    <x v="60"/>
    <x v="57"/>
    <x v="104"/>
    <x v="2"/>
    <x v="0"/>
    <x v="0"/>
    <x v="0"/>
    <x v="0"/>
    <x v="0"/>
    <x v="1"/>
    <x v="2"/>
    <x v="3"/>
    <x v="0"/>
    <x v="0"/>
    <x v="0"/>
    <x v="0"/>
    <x v="0"/>
  </r>
  <r>
    <x v="140"/>
    <x v="0"/>
    <x v="4"/>
    <x v="1"/>
    <x v="1"/>
    <x v="5"/>
    <x v="0"/>
    <x v="19"/>
    <x v="58"/>
    <x v="105"/>
    <x v="2"/>
    <x v="0"/>
    <x v="0"/>
    <x v="0"/>
    <x v="0"/>
    <x v="0"/>
    <x v="1"/>
    <x v="0"/>
    <x v="0"/>
    <x v="0"/>
    <x v="0"/>
    <x v="0"/>
    <x v="0"/>
    <x v="0"/>
  </r>
  <r>
    <x v="141"/>
    <x v="0"/>
    <x v="4"/>
    <x v="1"/>
    <x v="1"/>
    <x v="5"/>
    <x v="0"/>
    <x v="72"/>
    <x v="59"/>
    <x v="101"/>
    <x v="2"/>
    <x v="0"/>
    <x v="0"/>
    <x v="0"/>
    <x v="0"/>
    <x v="0"/>
    <x v="1"/>
    <x v="2"/>
    <x v="3"/>
    <x v="0"/>
    <x v="0"/>
    <x v="0"/>
    <x v="0"/>
    <x v="0"/>
  </r>
  <r>
    <x v="142"/>
    <x v="0"/>
    <x v="4"/>
    <x v="1"/>
    <x v="1"/>
    <x v="5"/>
    <x v="0"/>
    <x v="26"/>
    <x v="45"/>
    <x v="102"/>
    <x v="2"/>
    <x v="0"/>
    <x v="0"/>
    <x v="0"/>
    <x v="0"/>
    <x v="0"/>
    <x v="1"/>
    <x v="2"/>
    <x v="3"/>
    <x v="0"/>
    <x v="0"/>
    <x v="0"/>
    <x v="0"/>
    <x v="0"/>
  </r>
  <r>
    <x v="143"/>
    <x v="0"/>
    <x v="4"/>
    <x v="1"/>
    <x v="1"/>
    <x v="5"/>
    <x v="0"/>
    <x v="26"/>
    <x v="60"/>
    <x v="103"/>
    <x v="2"/>
    <x v="0"/>
    <x v="0"/>
    <x v="0"/>
    <x v="0"/>
    <x v="0"/>
    <x v="1"/>
    <x v="2"/>
    <x v="3"/>
    <x v="0"/>
    <x v="0"/>
    <x v="0"/>
    <x v="0"/>
    <x v="0"/>
  </r>
  <r>
    <x v="144"/>
    <x v="0"/>
    <x v="4"/>
    <x v="1"/>
    <x v="1"/>
    <x v="5"/>
    <x v="0"/>
    <x v="51"/>
    <x v="61"/>
    <x v="45"/>
    <x v="2"/>
    <x v="0"/>
    <x v="0"/>
    <x v="0"/>
    <x v="0"/>
    <x v="0"/>
    <x v="1"/>
    <x v="2"/>
    <x v="3"/>
    <x v="0"/>
    <x v="0"/>
    <x v="0"/>
    <x v="0"/>
    <x v="0"/>
  </r>
  <r>
    <x v="145"/>
    <x v="0"/>
    <x v="4"/>
    <x v="1"/>
    <x v="1"/>
    <x v="5"/>
    <x v="0"/>
    <x v="51"/>
    <x v="61"/>
    <x v="88"/>
    <x v="2"/>
    <x v="0"/>
    <x v="0"/>
    <x v="0"/>
    <x v="0"/>
    <x v="0"/>
    <x v="0"/>
    <x v="2"/>
    <x v="3"/>
    <x v="0"/>
    <x v="0"/>
    <x v="0"/>
    <x v="0"/>
    <x v="0"/>
  </r>
  <r>
    <x v="146"/>
    <x v="0"/>
    <x v="4"/>
    <x v="1"/>
    <x v="1"/>
    <x v="5"/>
    <x v="0"/>
    <x v="51"/>
    <x v="62"/>
    <x v="83"/>
    <x v="19"/>
    <x v="0"/>
    <x v="0"/>
    <x v="0"/>
    <x v="0"/>
    <x v="0"/>
    <x v="0"/>
    <x v="2"/>
    <x v="3"/>
    <x v="0"/>
    <x v="0"/>
    <x v="0"/>
    <x v="0"/>
    <x v="0"/>
  </r>
  <r>
    <x v="147"/>
    <x v="0"/>
    <x v="4"/>
    <x v="1"/>
    <x v="1"/>
    <x v="5"/>
    <x v="0"/>
    <x v="61"/>
    <x v="63"/>
    <x v="89"/>
    <x v="2"/>
    <x v="0"/>
    <x v="0"/>
    <x v="0"/>
    <x v="0"/>
    <x v="0"/>
    <x v="0"/>
    <x v="2"/>
    <x v="3"/>
    <x v="0"/>
    <x v="0"/>
    <x v="0"/>
    <x v="0"/>
    <x v="0"/>
  </r>
  <r>
    <x v="148"/>
    <x v="0"/>
    <x v="4"/>
    <x v="1"/>
    <x v="1"/>
    <x v="0"/>
    <x v="0"/>
    <x v="61"/>
    <x v="64"/>
    <x v="90"/>
    <x v="2"/>
    <x v="0"/>
    <x v="0"/>
    <x v="0"/>
    <x v="0"/>
    <x v="0"/>
    <x v="0"/>
    <x v="2"/>
    <x v="3"/>
    <x v="0"/>
    <x v="0"/>
    <x v="0"/>
    <x v="0"/>
    <x v="0"/>
  </r>
  <r>
    <x v="149"/>
    <x v="0"/>
    <x v="4"/>
    <x v="1"/>
    <x v="1"/>
    <x v="0"/>
    <x v="0"/>
    <x v="61"/>
    <x v="64"/>
    <x v="106"/>
    <x v="2"/>
    <x v="0"/>
    <x v="0"/>
    <x v="0"/>
    <x v="0"/>
    <x v="0"/>
    <x v="0"/>
    <x v="2"/>
    <x v="3"/>
    <x v="0"/>
    <x v="0"/>
    <x v="0"/>
    <x v="0"/>
    <x v="0"/>
  </r>
  <r>
    <x v="150"/>
    <x v="0"/>
    <x v="4"/>
    <x v="1"/>
    <x v="1"/>
    <x v="0"/>
    <x v="0"/>
    <x v="62"/>
    <x v="65"/>
    <x v="92"/>
    <x v="20"/>
    <x v="0"/>
    <x v="0"/>
    <x v="0"/>
    <x v="0"/>
    <x v="0"/>
    <x v="0"/>
    <x v="0"/>
    <x v="0"/>
    <x v="0"/>
    <x v="0"/>
    <x v="0"/>
    <x v="0"/>
    <x v="0"/>
  </r>
  <r>
    <x v="151"/>
    <x v="0"/>
    <x v="4"/>
    <x v="1"/>
    <x v="1"/>
    <x v="0"/>
    <x v="0"/>
    <x v="63"/>
    <x v="65"/>
    <x v="93"/>
    <x v="2"/>
    <x v="0"/>
    <x v="0"/>
    <x v="0"/>
    <x v="0"/>
    <x v="0"/>
    <x v="0"/>
    <x v="0"/>
    <x v="0"/>
    <x v="0"/>
    <x v="0"/>
    <x v="0"/>
    <x v="0"/>
    <x v="0"/>
  </r>
  <r>
    <x v="152"/>
    <x v="0"/>
    <x v="4"/>
    <x v="1"/>
    <x v="1"/>
    <x v="0"/>
    <x v="0"/>
    <x v="64"/>
    <x v="65"/>
    <x v="94"/>
    <x v="2"/>
    <x v="0"/>
    <x v="0"/>
    <x v="0"/>
    <x v="0"/>
    <x v="0"/>
    <x v="0"/>
    <x v="0"/>
    <x v="0"/>
    <x v="0"/>
    <x v="0"/>
    <x v="0"/>
    <x v="0"/>
    <x v="0"/>
  </r>
  <r>
    <x v="153"/>
    <x v="0"/>
    <x v="4"/>
    <x v="1"/>
    <x v="1"/>
    <x v="0"/>
    <x v="0"/>
    <x v="65"/>
    <x v="66"/>
    <x v="95"/>
    <x v="2"/>
    <x v="0"/>
    <x v="0"/>
    <x v="0"/>
    <x v="0"/>
    <x v="0"/>
    <x v="0"/>
    <x v="0"/>
    <x v="0"/>
    <x v="0"/>
    <x v="0"/>
    <x v="0"/>
    <x v="0"/>
    <x v="0"/>
  </r>
  <r>
    <x v="154"/>
    <x v="0"/>
    <x v="4"/>
    <x v="1"/>
    <x v="1"/>
    <x v="0"/>
    <x v="0"/>
    <x v="66"/>
    <x v="66"/>
    <x v="96"/>
    <x v="2"/>
    <x v="0"/>
    <x v="0"/>
    <x v="0"/>
    <x v="0"/>
    <x v="0"/>
    <x v="0"/>
    <x v="0"/>
    <x v="0"/>
    <x v="0"/>
    <x v="0"/>
    <x v="0"/>
    <x v="0"/>
    <x v="0"/>
  </r>
  <r>
    <x v="155"/>
    <x v="0"/>
    <x v="4"/>
    <x v="1"/>
    <x v="1"/>
    <x v="0"/>
    <x v="0"/>
    <x v="67"/>
    <x v="67"/>
    <x v="97"/>
    <x v="2"/>
    <x v="0"/>
    <x v="0"/>
    <x v="0"/>
    <x v="0"/>
    <x v="0"/>
    <x v="0"/>
    <x v="0"/>
    <x v="0"/>
    <x v="0"/>
    <x v="0"/>
    <x v="0"/>
    <x v="0"/>
    <x v="0"/>
  </r>
  <r>
    <x v="156"/>
    <x v="0"/>
    <x v="4"/>
    <x v="1"/>
    <x v="1"/>
    <x v="0"/>
    <x v="0"/>
    <x v="68"/>
    <x v="68"/>
    <x v="107"/>
    <x v="2"/>
    <x v="0"/>
    <x v="0"/>
    <x v="0"/>
    <x v="0"/>
    <x v="0"/>
    <x v="0"/>
    <x v="0"/>
    <x v="0"/>
    <x v="0"/>
    <x v="0"/>
    <x v="0"/>
    <x v="0"/>
    <x v="0"/>
  </r>
  <r>
    <x v="157"/>
    <x v="0"/>
    <x v="5"/>
    <x v="1"/>
    <x v="1"/>
    <x v="0"/>
    <x v="0"/>
    <x v="73"/>
    <x v="69"/>
    <x v="99"/>
    <x v="2"/>
    <x v="0"/>
    <x v="0"/>
    <x v="0"/>
    <x v="0"/>
    <x v="0"/>
    <x v="0"/>
    <x v="0"/>
    <x v="0"/>
    <x v="0"/>
    <x v="0"/>
    <x v="0"/>
    <x v="0"/>
    <x v="0"/>
  </r>
  <r>
    <x v="158"/>
    <x v="0"/>
    <x v="5"/>
    <x v="1"/>
    <x v="1"/>
    <x v="0"/>
    <x v="0"/>
    <x v="74"/>
    <x v="70"/>
    <x v="108"/>
    <x v="2"/>
    <x v="0"/>
    <x v="0"/>
    <x v="0"/>
    <x v="0"/>
    <x v="0"/>
    <x v="0"/>
    <x v="0"/>
    <x v="0"/>
    <x v="0"/>
    <x v="0"/>
    <x v="0"/>
    <x v="0"/>
    <x v="0"/>
  </r>
  <r>
    <x v="159"/>
    <x v="0"/>
    <x v="5"/>
    <x v="1"/>
    <x v="1"/>
    <x v="0"/>
    <x v="0"/>
    <x v="45"/>
    <x v="70"/>
    <x v="109"/>
    <x v="2"/>
    <x v="0"/>
    <x v="0"/>
    <x v="0"/>
    <x v="0"/>
    <x v="0"/>
    <x v="0"/>
    <x v="2"/>
    <x v="3"/>
    <x v="0"/>
    <x v="0"/>
    <x v="0"/>
    <x v="0"/>
    <x v="0"/>
  </r>
  <r>
    <x v="160"/>
    <x v="0"/>
    <x v="5"/>
    <x v="1"/>
    <x v="1"/>
    <x v="0"/>
    <x v="0"/>
    <x v="45"/>
    <x v="71"/>
    <x v="110"/>
    <x v="2"/>
    <x v="0"/>
    <x v="0"/>
    <x v="0"/>
    <x v="0"/>
    <x v="0"/>
    <x v="0"/>
    <x v="2"/>
    <x v="3"/>
    <x v="0"/>
    <x v="0"/>
    <x v="0"/>
    <x v="0"/>
    <x v="0"/>
  </r>
  <r>
    <x v="161"/>
    <x v="0"/>
    <x v="5"/>
    <x v="1"/>
    <x v="1"/>
    <x v="0"/>
    <x v="0"/>
    <x v="75"/>
    <x v="72"/>
    <x v="111"/>
    <x v="2"/>
    <x v="0"/>
    <x v="0"/>
    <x v="0"/>
    <x v="0"/>
    <x v="0"/>
    <x v="0"/>
    <x v="2"/>
    <x v="3"/>
    <x v="0"/>
    <x v="0"/>
    <x v="0"/>
    <x v="0"/>
    <x v="0"/>
  </r>
  <r>
    <x v="162"/>
    <x v="0"/>
    <x v="5"/>
    <x v="1"/>
    <x v="1"/>
    <x v="0"/>
    <x v="0"/>
    <x v="51"/>
    <x v="72"/>
    <x v="45"/>
    <x v="2"/>
    <x v="0"/>
    <x v="0"/>
    <x v="0"/>
    <x v="0"/>
    <x v="0"/>
    <x v="0"/>
    <x v="2"/>
    <x v="3"/>
    <x v="0"/>
    <x v="0"/>
    <x v="0"/>
    <x v="0"/>
    <x v="0"/>
  </r>
  <r>
    <x v="163"/>
    <x v="0"/>
    <x v="5"/>
    <x v="1"/>
    <x v="1"/>
    <x v="0"/>
    <x v="0"/>
    <x v="52"/>
    <x v="73"/>
    <x v="46"/>
    <x v="2"/>
    <x v="0"/>
    <x v="0"/>
    <x v="0"/>
    <x v="0"/>
    <x v="0"/>
    <x v="0"/>
    <x v="2"/>
    <x v="3"/>
    <x v="0"/>
    <x v="0"/>
    <x v="0"/>
    <x v="0"/>
    <x v="0"/>
  </r>
  <r>
    <x v="164"/>
    <x v="0"/>
    <x v="5"/>
    <x v="1"/>
    <x v="1"/>
    <x v="0"/>
    <x v="0"/>
    <x v="52"/>
    <x v="74"/>
    <x v="83"/>
    <x v="21"/>
    <x v="0"/>
    <x v="0"/>
    <x v="0"/>
    <x v="0"/>
    <x v="0"/>
    <x v="0"/>
    <x v="2"/>
    <x v="3"/>
    <x v="0"/>
    <x v="0"/>
    <x v="0"/>
    <x v="0"/>
    <x v="0"/>
  </r>
  <r>
    <x v="165"/>
    <x v="0"/>
    <x v="5"/>
    <x v="1"/>
    <x v="1"/>
    <x v="0"/>
    <x v="0"/>
    <x v="76"/>
    <x v="75"/>
    <x v="84"/>
    <x v="2"/>
    <x v="0"/>
    <x v="0"/>
    <x v="0"/>
    <x v="0"/>
    <x v="0"/>
    <x v="0"/>
    <x v="0"/>
    <x v="0"/>
    <x v="0"/>
    <x v="0"/>
    <x v="0"/>
    <x v="0"/>
    <x v="0"/>
  </r>
  <r>
    <x v="166"/>
    <x v="0"/>
    <x v="5"/>
    <x v="1"/>
    <x v="1"/>
    <x v="0"/>
    <x v="0"/>
    <x v="77"/>
    <x v="76"/>
    <x v="17"/>
    <x v="2"/>
    <x v="0"/>
    <x v="1"/>
    <x v="0"/>
    <x v="0"/>
    <x v="1"/>
    <x v="0"/>
    <x v="0"/>
    <x v="0"/>
    <x v="0"/>
    <x v="0"/>
    <x v="0"/>
    <x v="0"/>
    <x v="0"/>
  </r>
  <r>
    <x v="167"/>
    <x v="0"/>
    <x v="5"/>
    <x v="1"/>
    <x v="1"/>
    <x v="0"/>
    <x v="0"/>
    <x v="78"/>
    <x v="77"/>
    <x v="94"/>
    <x v="2"/>
    <x v="0"/>
    <x v="1"/>
    <x v="0"/>
    <x v="0"/>
    <x v="1"/>
    <x v="0"/>
    <x v="0"/>
    <x v="0"/>
    <x v="0"/>
    <x v="0"/>
    <x v="0"/>
    <x v="0"/>
    <x v="0"/>
  </r>
  <r>
    <x v="168"/>
    <x v="0"/>
    <x v="5"/>
    <x v="1"/>
    <x v="1"/>
    <x v="0"/>
    <x v="0"/>
    <x v="60"/>
    <x v="78"/>
    <x v="112"/>
    <x v="2"/>
    <x v="0"/>
    <x v="1"/>
    <x v="0"/>
    <x v="0"/>
    <x v="1"/>
    <x v="0"/>
    <x v="2"/>
    <x v="3"/>
    <x v="0"/>
    <x v="0"/>
    <x v="0"/>
    <x v="0"/>
    <x v="0"/>
  </r>
  <r>
    <x v="169"/>
    <x v="0"/>
    <x v="5"/>
    <x v="1"/>
    <x v="1"/>
    <x v="0"/>
    <x v="0"/>
    <x v="29"/>
    <x v="79"/>
    <x v="113"/>
    <x v="2"/>
    <x v="0"/>
    <x v="1"/>
    <x v="0"/>
    <x v="0"/>
    <x v="1"/>
    <x v="0"/>
    <x v="0"/>
    <x v="0"/>
    <x v="0"/>
    <x v="0"/>
    <x v="0"/>
    <x v="0"/>
    <x v="0"/>
  </r>
  <r>
    <x v="170"/>
    <x v="0"/>
    <x v="5"/>
    <x v="1"/>
    <x v="1"/>
    <x v="0"/>
    <x v="0"/>
    <x v="45"/>
    <x v="80"/>
    <x v="109"/>
    <x v="2"/>
    <x v="0"/>
    <x v="1"/>
    <x v="0"/>
    <x v="0"/>
    <x v="1"/>
    <x v="0"/>
    <x v="2"/>
    <x v="3"/>
    <x v="0"/>
    <x v="0"/>
    <x v="0"/>
    <x v="0"/>
    <x v="0"/>
  </r>
  <r>
    <x v="171"/>
    <x v="0"/>
    <x v="5"/>
    <x v="1"/>
    <x v="1"/>
    <x v="4"/>
    <x v="0"/>
    <x v="45"/>
    <x v="80"/>
    <x v="114"/>
    <x v="2"/>
    <x v="0"/>
    <x v="1"/>
    <x v="0"/>
    <x v="0"/>
    <x v="1"/>
    <x v="0"/>
    <x v="2"/>
    <x v="3"/>
    <x v="0"/>
    <x v="0"/>
    <x v="0"/>
    <x v="0"/>
    <x v="0"/>
  </r>
  <r>
    <x v="172"/>
    <x v="0"/>
    <x v="5"/>
    <x v="1"/>
    <x v="1"/>
    <x v="0"/>
    <x v="0"/>
    <x v="45"/>
    <x v="80"/>
    <x v="115"/>
    <x v="2"/>
    <x v="0"/>
    <x v="1"/>
    <x v="0"/>
    <x v="0"/>
    <x v="1"/>
    <x v="0"/>
    <x v="2"/>
    <x v="3"/>
    <x v="0"/>
    <x v="0"/>
    <x v="0"/>
    <x v="0"/>
    <x v="0"/>
  </r>
  <r>
    <x v="173"/>
    <x v="0"/>
    <x v="5"/>
    <x v="1"/>
    <x v="1"/>
    <x v="4"/>
    <x v="0"/>
    <x v="51"/>
    <x v="81"/>
    <x v="45"/>
    <x v="2"/>
    <x v="0"/>
    <x v="1"/>
    <x v="0"/>
    <x v="0"/>
    <x v="1"/>
    <x v="0"/>
    <x v="2"/>
    <x v="3"/>
    <x v="0"/>
    <x v="0"/>
    <x v="0"/>
    <x v="0"/>
    <x v="0"/>
  </r>
  <r>
    <x v="174"/>
    <x v="0"/>
    <x v="5"/>
    <x v="1"/>
    <x v="1"/>
    <x v="4"/>
    <x v="0"/>
    <x v="51"/>
    <x v="81"/>
    <x v="88"/>
    <x v="2"/>
    <x v="0"/>
    <x v="1"/>
    <x v="0"/>
    <x v="0"/>
    <x v="1"/>
    <x v="0"/>
    <x v="2"/>
    <x v="3"/>
    <x v="0"/>
    <x v="0"/>
    <x v="0"/>
    <x v="0"/>
    <x v="0"/>
  </r>
  <r>
    <x v="175"/>
    <x v="0"/>
    <x v="5"/>
    <x v="1"/>
    <x v="1"/>
    <x v="4"/>
    <x v="0"/>
    <x v="51"/>
    <x v="81"/>
    <x v="83"/>
    <x v="21"/>
    <x v="0"/>
    <x v="1"/>
    <x v="0"/>
    <x v="0"/>
    <x v="1"/>
    <x v="0"/>
    <x v="2"/>
    <x v="3"/>
    <x v="0"/>
    <x v="0"/>
    <x v="0"/>
    <x v="0"/>
    <x v="0"/>
  </r>
  <r>
    <x v="176"/>
    <x v="0"/>
    <x v="5"/>
    <x v="1"/>
    <x v="1"/>
    <x v="4"/>
    <x v="0"/>
    <x v="61"/>
    <x v="63"/>
    <x v="89"/>
    <x v="2"/>
    <x v="0"/>
    <x v="0"/>
    <x v="0"/>
    <x v="0"/>
    <x v="0"/>
    <x v="0"/>
    <x v="2"/>
    <x v="3"/>
    <x v="0"/>
    <x v="0"/>
    <x v="0"/>
    <x v="0"/>
    <x v="0"/>
  </r>
  <r>
    <x v="177"/>
    <x v="0"/>
    <x v="5"/>
    <x v="1"/>
    <x v="1"/>
    <x v="4"/>
    <x v="0"/>
    <x v="61"/>
    <x v="82"/>
    <x v="90"/>
    <x v="2"/>
    <x v="0"/>
    <x v="0"/>
    <x v="0"/>
    <x v="0"/>
    <x v="0"/>
    <x v="0"/>
    <x v="2"/>
    <x v="3"/>
    <x v="0"/>
    <x v="0"/>
    <x v="0"/>
    <x v="0"/>
    <x v="0"/>
  </r>
  <r>
    <x v="178"/>
    <x v="0"/>
    <x v="5"/>
    <x v="1"/>
    <x v="1"/>
    <x v="4"/>
    <x v="0"/>
    <x v="61"/>
    <x v="83"/>
    <x v="106"/>
    <x v="2"/>
    <x v="0"/>
    <x v="0"/>
    <x v="0"/>
    <x v="0"/>
    <x v="0"/>
    <x v="1"/>
    <x v="2"/>
    <x v="3"/>
    <x v="0"/>
    <x v="0"/>
    <x v="0"/>
    <x v="0"/>
    <x v="0"/>
  </r>
  <r>
    <x v="179"/>
    <x v="0"/>
    <x v="5"/>
    <x v="1"/>
    <x v="1"/>
    <x v="4"/>
    <x v="0"/>
    <x v="79"/>
    <x v="84"/>
    <x v="92"/>
    <x v="22"/>
    <x v="0"/>
    <x v="0"/>
    <x v="0"/>
    <x v="0"/>
    <x v="0"/>
    <x v="1"/>
    <x v="0"/>
    <x v="0"/>
    <x v="0"/>
    <x v="0"/>
    <x v="0"/>
    <x v="0"/>
    <x v="0"/>
  </r>
  <r>
    <x v="180"/>
    <x v="0"/>
    <x v="5"/>
    <x v="1"/>
    <x v="1"/>
    <x v="4"/>
    <x v="0"/>
    <x v="63"/>
    <x v="84"/>
    <x v="93"/>
    <x v="2"/>
    <x v="0"/>
    <x v="0"/>
    <x v="0"/>
    <x v="0"/>
    <x v="0"/>
    <x v="1"/>
    <x v="0"/>
    <x v="0"/>
    <x v="0"/>
    <x v="0"/>
    <x v="0"/>
    <x v="0"/>
    <x v="0"/>
  </r>
  <r>
    <x v="181"/>
    <x v="0"/>
    <x v="5"/>
    <x v="1"/>
    <x v="1"/>
    <x v="4"/>
    <x v="0"/>
    <x v="80"/>
    <x v="85"/>
    <x v="94"/>
    <x v="2"/>
    <x v="0"/>
    <x v="0"/>
    <x v="0"/>
    <x v="0"/>
    <x v="0"/>
    <x v="1"/>
    <x v="0"/>
    <x v="0"/>
    <x v="0"/>
    <x v="0"/>
    <x v="0"/>
    <x v="0"/>
    <x v="0"/>
  </r>
  <r>
    <x v="182"/>
    <x v="0"/>
    <x v="5"/>
    <x v="1"/>
    <x v="1"/>
    <x v="4"/>
    <x v="0"/>
    <x v="81"/>
    <x v="86"/>
    <x v="95"/>
    <x v="2"/>
    <x v="0"/>
    <x v="0"/>
    <x v="0"/>
    <x v="0"/>
    <x v="0"/>
    <x v="1"/>
    <x v="0"/>
    <x v="0"/>
    <x v="0"/>
    <x v="0"/>
    <x v="0"/>
    <x v="0"/>
    <x v="0"/>
  </r>
  <r>
    <x v="183"/>
    <x v="0"/>
    <x v="5"/>
    <x v="1"/>
    <x v="1"/>
    <x v="4"/>
    <x v="0"/>
    <x v="82"/>
    <x v="86"/>
    <x v="96"/>
    <x v="2"/>
    <x v="0"/>
    <x v="0"/>
    <x v="0"/>
    <x v="0"/>
    <x v="0"/>
    <x v="1"/>
    <x v="0"/>
    <x v="0"/>
    <x v="0"/>
    <x v="0"/>
    <x v="0"/>
    <x v="0"/>
    <x v="0"/>
  </r>
  <r>
    <x v="184"/>
    <x v="0"/>
    <x v="5"/>
    <x v="1"/>
    <x v="1"/>
    <x v="4"/>
    <x v="0"/>
    <x v="83"/>
    <x v="87"/>
    <x v="97"/>
    <x v="2"/>
    <x v="0"/>
    <x v="0"/>
    <x v="0"/>
    <x v="0"/>
    <x v="0"/>
    <x v="1"/>
    <x v="0"/>
    <x v="0"/>
    <x v="0"/>
    <x v="0"/>
    <x v="0"/>
    <x v="0"/>
    <x v="0"/>
  </r>
  <r>
    <x v="185"/>
    <x v="0"/>
    <x v="5"/>
    <x v="1"/>
    <x v="1"/>
    <x v="4"/>
    <x v="0"/>
    <x v="38"/>
    <x v="88"/>
    <x v="107"/>
    <x v="2"/>
    <x v="0"/>
    <x v="0"/>
    <x v="0"/>
    <x v="0"/>
    <x v="0"/>
    <x v="1"/>
    <x v="0"/>
    <x v="0"/>
    <x v="0"/>
    <x v="0"/>
    <x v="0"/>
    <x v="0"/>
    <x v="0"/>
  </r>
  <r>
    <x v="186"/>
    <x v="0"/>
    <x v="6"/>
    <x v="1"/>
    <x v="1"/>
    <x v="4"/>
    <x v="0"/>
    <x v="84"/>
    <x v="89"/>
    <x v="116"/>
    <x v="2"/>
    <x v="0"/>
    <x v="2"/>
    <x v="0"/>
    <x v="1"/>
    <x v="0"/>
    <x v="1"/>
    <x v="0"/>
    <x v="0"/>
    <x v="0"/>
    <x v="0"/>
    <x v="0"/>
    <x v="0"/>
    <x v="0"/>
  </r>
  <r>
    <x v="187"/>
    <x v="0"/>
    <x v="6"/>
    <x v="1"/>
    <x v="1"/>
    <x v="4"/>
    <x v="0"/>
    <x v="24"/>
    <x v="89"/>
    <x v="117"/>
    <x v="2"/>
    <x v="0"/>
    <x v="2"/>
    <x v="0"/>
    <x v="1"/>
    <x v="0"/>
    <x v="1"/>
    <x v="2"/>
    <x v="3"/>
    <x v="0"/>
    <x v="0"/>
    <x v="0"/>
    <x v="0"/>
    <x v="0"/>
  </r>
  <r>
    <x v="188"/>
    <x v="0"/>
    <x v="6"/>
    <x v="1"/>
    <x v="1"/>
    <x v="4"/>
    <x v="0"/>
    <x v="24"/>
    <x v="89"/>
    <x v="118"/>
    <x v="2"/>
    <x v="0"/>
    <x v="2"/>
    <x v="0"/>
    <x v="1"/>
    <x v="0"/>
    <x v="1"/>
    <x v="2"/>
    <x v="3"/>
    <x v="0"/>
    <x v="0"/>
    <x v="0"/>
    <x v="0"/>
    <x v="0"/>
  </r>
  <r>
    <x v="189"/>
    <x v="0"/>
    <x v="6"/>
    <x v="1"/>
    <x v="1"/>
    <x v="4"/>
    <x v="0"/>
    <x v="24"/>
    <x v="89"/>
    <x v="119"/>
    <x v="2"/>
    <x v="0"/>
    <x v="2"/>
    <x v="0"/>
    <x v="1"/>
    <x v="0"/>
    <x v="1"/>
    <x v="2"/>
    <x v="3"/>
    <x v="0"/>
    <x v="0"/>
    <x v="0"/>
    <x v="0"/>
    <x v="0"/>
  </r>
  <r>
    <x v="190"/>
    <x v="0"/>
    <x v="6"/>
    <x v="1"/>
    <x v="1"/>
    <x v="4"/>
    <x v="0"/>
    <x v="51"/>
    <x v="90"/>
    <x v="45"/>
    <x v="2"/>
    <x v="0"/>
    <x v="2"/>
    <x v="0"/>
    <x v="1"/>
    <x v="0"/>
    <x v="1"/>
    <x v="2"/>
    <x v="3"/>
    <x v="0"/>
    <x v="0"/>
    <x v="0"/>
    <x v="0"/>
    <x v="0"/>
  </r>
  <r>
    <x v="191"/>
    <x v="0"/>
    <x v="6"/>
    <x v="1"/>
    <x v="1"/>
    <x v="4"/>
    <x v="0"/>
    <x v="52"/>
    <x v="90"/>
    <x v="46"/>
    <x v="2"/>
    <x v="0"/>
    <x v="2"/>
    <x v="0"/>
    <x v="1"/>
    <x v="0"/>
    <x v="1"/>
    <x v="2"/>
    <x v="3"/>
    <x v="0"/>
    <x v="0"/>
    <x v="0"/>
    <x v="0"/>
    <x v="0"/>
  </r>
  <r>
    <x v="192"/>
    <x v="0"/>
    <x v="6"/>
    <x v="1"/>
    <x v="1"/>
    <x v="4"/>
    <x v="0"/>
    <x v="52"/>
    <x v="74"/>
    <x v="83"/>
    <x v="19"/>
    <x v="0"/>
    <x v="2"/>
    <x v="0"/>
    <x v="2"/>
    <x v="1"/>
    <x v="1"/>
    <x v="2"/>
    <x v="3"/>
    <x v="0"/>
    <x v="0"/>
    <x v="0"/>
    <x v="0"/>
    <x v="0"/>
  </r>
  <r>
    <x v="193"/>
    <x v="0"/>
    <x v="6"/>
    <x v="1"/>
    <x v="1"/>
    <x v="4"/>
    <x v="0"/>
    <x v="57"/>
    <x v="91"/>
    <x v="84"/>
    <x v="2"/>
    <x v="0"/>
    <x v="2"/>
    <x v="0"/>
    <x v="2"/>
    <x v="1"/>
    <x v="1"/>
    <x v="0"/>
    <x v="0"/>
    <x v="0"/>
    <x v="0"/>
    <x v="0"/>
    <x v="0"/>
    <x v="0"/>
  </r>
  <r>
    <x v="194"/>
    <x v="0"/>
    <x v="6"/>
    <x v="1"/>
    <x v="1"/>
    <x v="4"/>
    <x v="0"/>
    <x v="58"/>
    <x v="91"/>
    <x v="17"/>
    <x v="2"/>
    <x v="0"/>
    <x v="2"/>
    <x v="0"/>
    <x v="1"/>
    <x v="0"/>
    <x v="1"/>
    <x v="0"/>
    <x v="0"/>
    <x v="0"/>
    <x v="0"/>
    <x v="0"/>
    <x v="0"/>
    <x v="0"/>
  </r>
  <r>
    <x v="195"/>
    <x v="0"/>
    <x v="6"/>
    <x v="1"/>
    <x v="1"/>
    <x v="4"/>
    <x v="0"/>
    <x v="59"/>
    <x v="92"/>
    <x v="94"/>
    <x v="2"/>
    <x v="0"/>
    <x v="2"/>
    <x v="0"/>
    <x v="1"/>
    <x v="0"/>
    <x v="1"/>
    <x v="0"/>
    <x v="0"/>
    <x v="0"/>
    <x v="0"/>
    <x v="0"/>
    <x v="0"/>
    <x v="0"/>
  </r>
  <r>
    <x v="196"/>
    <x v="0"/>
    <x v="6"/>
    <x v="1"/>
    <x v="1"/>
    <x v="4"/>
    <x v="0"/>
    <x v="60"/>
    <x v="93"/>
    <x v="112"/>
    <x v="2"/>
    <x v="0"/>
    <x v="2"/>
    <x v="0"/>
    <x v="1"/>
    <x v="0"/>
    <x v="1"/>
    <x v="2"/>
    <x v="3"/>
    <x v="0"/>
    <x v="0"/>
    <x v="0"/>
    <x v="0"/>
    <x v="0"/>
  </r>
  <r>
    <x v="197"/>
    <x v="0"/>
    <x v="6"/>
    <x v="1"/>
    <x v="1"/>
    <x v="4"/>
    <x v="0"/>
    <x v="29"/>
    <x v="94"/>
    <x v="120"/>
    <x v="2"/>
    <x v="0"/>
    <x v="2"/>
    <x v="0"/>
    <x v="1"/>
    <x v="0"/>
    <x v="1"/>
    <x v="0"/>
    <x v="0"/>
    <x v="0"/>
    <x v="0"/>
    <x v="0"/>
    <x v="0"/>
    <x v="0"/>
  </r>
  <r>
    <x v="198"/>
    <x v="0"/>
    <x v="6"/>
    <x v="1"/>
    <x v="1"/>
    <x v="0"/>
    <x v="0"/>
    <x v="24"/>
    <x v="95"/>
    <x v="121"/>
    <x v="2"/>
    <x v="0"/>
    <x v="2"/>
    <x v="0"/>
    <x v="1"/>
    <x v="0"/>
    <x v="1"/>
    <x v="2"/>
    <x v="3"/>
    <x v="0"/>
    <x v="0"/>
    <x v="0"/>
    <x v="0"/>
    <x v="0"/>
  </r>
  <r>
    <x v="199"/>
    <x v="0"/>
    <x v="6"/>
    <x v="1"/>
    <x v="1"/>
    <x v="0"/>
    <x v="0"/>
    <x v="24"/>
    <x v="95"/>
    <x v="28"/>
    <x v="2"/>
    <x v="0"/>
    <x v="2"/>
    <x v="0"/>
    <x v="1"/>
    <x v="0"/>
    <x v="1"/>
    <x v="2"/>
    <x v="3"/>
    <x v="0"/>
    <x v="0"/>
    <x v="0"/>
    <x v="0"/>
    <x v="0"/>
  </r>
  <r>
    <x v="200"/>
    <x v="0"/>
    <x v="6"/>
    <x v="1"/>
    <x v="1"/>
    <x v="0"/>
    <x v="0"/>
    <x v="24"/>
    <x v="95"/>
    <x v="122"/>
    <x v="2"/>
    <x v="0"/>
    <x v="2"/>
    <x v="0"/>
    <x v="2"/>
    <x v="1"/>
    <x v="1"/>
    <x v="2"/>
    <x v="3"/>
    <x v="0"/>
    <x v="0"/>
    <x v="0"/>
    <x v="0"/>
    <x v="0"/>
  </r>
  <r>
    <x v="201"/>
    <x v="0"/>
    <x v="6"/>
    <x v="1"/>
    <x v="1"/>
    <x v="0"/>
    <x v="0"/>
    <x v="51"/>
    <x v="96"/>
    <x v="45"/>
    <x v="2"/>
    <x v="0"/>
    <x v="2"/>
    <x v="0"/>
    <x v="2"/>
    <x v="1"/>
    <x v="1"/>
    <x v="2"/>
    <x v="3"/>
    <x v="0"/>
    <x v="0"/>
    <x v="0"/>
    <x v="0"/>
    <x v="0"/>
  </r>
  <r>
    <x v="202"/>
    <x v="0"/>
    <x v="6"/>
    <x v="1"/>
    <x v="1"/>
    <x v="0"/>
    <x v="0"/>
    <x v="51"/>
    <x v="96"/>
    <x v="88"/>
    <x v="2"/>
    <x v="0"/>
    <x v="2"/>
    <x v="0"/>
    <x v="2"/>
    <x v="1"/>
    <x v="1"/>
    <x v="2"/>
    <x v="3"/>
    <x v="0"/>
    <x v="0"/>
    <x v="0"/>
    <x v="0"/>
    <x v="0"/>
  </r>
  <r>
    <x v="203"/>
    <x v="0"/>
    <x v="6"/>
    <x v="1"/>
    <x v="1"/>
    <x v="0"/>
    <x v="0"/>
    <x v="51"/>
    <x v="96"/>
    <x v="83"/>
    <x v="17"/>
    <x v="0"/>
    <x v="2"/>
    <x v="0"/>
    <x v="2"/>
    <x v="1"/>
    <x v="1"/>
    <x v="2"/>
    <x v="3"/>
    <x v="0"/>
    <x v="0"/>
    <x v="0"/>
    <x v="0"/>
    <x v="0"/>
  </r>
  <r>
    <x v="204"/>
    <x v="0"/>
    <x v="6"/>
    <x v="1"/>
    <x v="1"/>
    <x v="0"/>
    <x v="0"/>
    <x v="61"/>
    <x v="97"/>
    <x v="89"/>
    <x v="2"/>
    <x v="0"/>
    <x v="2"/>
    <x v="0"/>
    <x v="2"/>
    <x v="1"/>
    <x v="0"/>
    <x v="2"/>
    <x v="3"/>
    <x v="0"/>
    <x v="0"/>
    <x v="0"/>
    <x v="0"/>
    <x v="0"/>
  </r>
  <r>
    <x v="205"/>
    <x v="0"/>
    <x v="6"/>
    <x v="0"/>
    <x v="1"/>
    <x v="0"/>
    <x v="0"/>
    <x v="61"/>
    <x v="97"/>
    <x v="90"/>
    <x v="2"/>
    <x v="0"/>
    <x v="2"/>
    <x v="0"/>
    <x v="2"/>
    <x v="1"/>
    <x v="0"/>
    <x v="2"/>
    <x v="3"/>
    <x v="0"/>
    <x v="0"/>
    <x v="0"/>
    <x v="0"/>
    <x v="0"/>
  </r>
  <r>
    <x v="206"/>
    <x v="0"/>
    <x v="7"/>
    <x v="0"/>
    <x v="1"/>
    <x v="0"/>
    <x v="0"/>
    <x v="85"/>
    <x v="98"/>
    <x v="123"/>
    <x v="0"/>
    <x v="0"/>
    <x v="2"/>
    <x v="0"/>
    <x v="2"/>
    <x v="1"/>
    <x v="0"/>
    <x v="0"/>
    <x v="0"/>
    <x v="0"/>
    <x v="0"/>
    <x v="0"/>
    <x v="0"/>
    <x v="0"/>
  </r>
  <r>
    <x v="207"/>
    <x v="0"/>
    <x v="7"/>
    <x v="0"/>
    <x v="1"/>
    <x v="0"/>
    <x v="0"/>
    <x v="86"/>
    <x v="98"/>
    <x v="123"/>
    <x v="0"/>
    <x v="0"/>
    <x v="2"/>
    <x v="0"/>
    <x v="2"/>
    <x v="1"/>
    <x v="0"/>
    <x v="0"/>
    <x v="0"/>
    <x v="0"/>
    <x v="0"/>
    <x v="0"/>
    <x v="0"/>
    <x v="0"/>
  </r>
  <r>
    <x v="208"/>
    <x v="0"/>
    <x v="7"/>
    <x v="0"/>
    <x v="1"/>
    <x v="0"/>
    <x v="0"/>
    <x v="87"/>
    <x v="98"/>
    <x v="124"/>
    <x v="0"/>
    <x v="0"/>
    <x v="2"/>
    <x v="0"/>
    <x v="2"/>
    <x v="1"/>
    <x v="0"/>
    <x v="2"/>
    <x v="3"/>
    <x v="0"/>
    <x v="0"/>
    <x v="0"/>
    <x v="0"/>
    <x v="0"/>
  </r>
</pivotCacheRecords>
</file>

<file path=xl/pivotCache/pivotCacheRecords2.xml><?xml version="1.0" encoding="utf-8"?>
<pivotCacheRecords xmlns="http://schemas.openxmlformats.org/spreadsheetml/2006/main" xmlns:r="http://schemas.openxmlformats.org/officeDocument/2006/relationships" count="244">
  <r>
    <x v="0"/>
    <x v="0"/>
    <x v="0"/>
    <x v="0"/>
    <x v="0"/>
    <x v="0"/>
    <x v="0"/>
    <x v="0"/>
    <x v="0"/>
    <x v="0"/>
    <x v="0"/>
    <x v="0"/>
    <x v="0"/>
    <x v="0"/>
    <x v="0"/>
    <x v="0"/>
    <x v="0"/>
    <x v="0"/>
    <x v="0"/>
    <x v="0"/>
    <x v="0"/>
    <x v="0"/>
    <x v="0"/>
    <x v="0"/>
  </r>
  <r>
    <x v="1"/>
    <x v="0"/>
    <x v="0"/>
    <x v="1"/>
    <x v="1"/>
    <x v="1"/>
    <x v="0"/>
    <x v="1"/>
    <x v="0"/>
    <x v="1"/>
    <x v="0"/>
    <x v="0"/>
    <x v="0"/>
    <x v="0"/>
    <x v="0"/>
    <x v="0"/>
    <x v="0"/>
    <x v="1"/>
    <x v="1"/>
    <x v="0"/>
    <x v="0"/>
    <x v="0"/>
    <x v="0"/>
    <x v="0"/>
  </r>
  <r>
    <x v="2"/>
    <x v="0"/>
    <x v="0"/>
    <x v="1"/>
    <x v="1"/>
    <x v="2"/>
    <x v="0"/>
    <x v="2"/>
    <x v="1"/>
    <x v="2"/>
    <x v="1"/>
    <x v="0"/>
    <x v="0"/>
    <x v="0"/>
    <x v="0"/>
    <x v="0"/>
    <x v="0"/>
    <x v="2"/>
    <x v="2"/>
    <x v="0"/>
    <x v="0"/>
    <x v="0"/>
    <x v="0"/>
    <x v="0"/>
  </r>
  <r>
    <x v="3"/>
    <x v="0"/>
    <x v="0"/>
    <x v="1"/>
    <x v="1"/>
    <x v="3"/>
    <x v="0"/>
    <x v="3"/>
    <x v="2"/>
    <x v="3"/>
    <x v="2"/>
    <x v="0"/>
    <x v="0"/>
    <x v="0"/>
    <x v="0"/>
    <x v="0"/>
    <x v="0"/>
    <x v="0"/>
    <x v="0"/>
    <x v="0"/>
    <x v="0"/>
    <x v="0"/>
    <x v="0"/>
    <x v="0"/>
  </r>
  <r>
    <x v="4"/>
    <x v="0"/>
    <x v="0"/>
    <x v="1"/>
    <x v="1"/>
    <x v="3"/>
    <x v="0"/>
    <x v="4"/>
    <x v="2"/>
    <x v="4"/>
    <x v="3"/>
    <x v="0"/>
    <x v="0"/>
    <x v="0"/>
    <x v="0"/>
    <x v="0"/>
    <x v="0"/>
    <x v="0"/>
    <x v="0"/>
    <x v="0"/>
    <x v="0"/>
    <x v="0"/>
    <x v="0"/>
    <x v="0"/>
  </r>
  <r>
    <x v="5"/>
    <x v="0"/>
    <x v="0"/>
    <x v="1"/>
    <x v="1"/>
    <x v="0"/>
    <x v="0"/>
    <x v="5"/>
    <x v="2"/>
    <x v="5"/>
    <x v="4"/>
    <x v="0"/>
    <x v="0"/>
    <x v="0"/>
    <x v="0"/>
    <x v="0"/>
    <x v="0"/>
    <x v="2"/>
    <x v="3"/>
    <x v="0"/>
    <x v="0"/>
    <x v="0"/>
    <x v="0"/>
    <x v="0"/>
  </r>
  <r>
    <x v="6"/>
    <x v="0"/>
    <x v="0"/>
    <x v="1"/>
    <x v="1"/>
    <x v="1"/>
    <x v="0"/>
    <x v="5"/>
    <x v="3"/>
    <x v="6"/>
    <x v="2"/>
    <x v="0"/>
    <x v="1"/>
    <x v="0"/>
    <x v="0"/>
    <x v="1"/>
    <x v="0"/>
    <x v="2"/>
    <x v="3"/>
    <x v="0"/>
    <x v="0"/>
    <x v="0"/>
    <x v="0"/>
    <x v="0"/>
  </r>
  <r>
    <x v="7"/>
    <x v="0"/>
    <x v="0"/>
    <x v="1"/>
    <x v="1"/>
    <x v="2"/>
    <x v="0"/>
    <x v="6"/>
    <x v="2"/>
    <x v="7"/>
    <x v="2"/>
    <x v="0"/>
    <x v="1"/>
    <x v="0"/>
    <x v="0"/>
    <x v="1"/>
    <x v="0"/>
    <x v="1"/>
    <x v="2"/>
    <x v="0"/>
    <x v="0"/>
    <x v="0"/>
    <x v="0"/>
    <x v="0"/>
  </r>
  <r>
    <x v="8"/>
    <x v="0"/>
    <x v="0"/>
    <x v="1"/>
    <x v="1"/>
    <x v="3"/>
    <x v="0"/>
    <x v="7"/>
    <x v="2"/>
    <x v="8"/>
    <x v="2"/>
    <x v="0"/>
    <x v="1"/>
    <x v="0"/>
    <x v="0"/>
    <x v="1"/>
    <x v="0"/>
    <x v="2"/>
    <x v="0"/>
    <x v="0"/>
    <x v="0"/>
    <x v="0"/>
    <x v="0"/>
    <x v="0"/>
  </r>
  <r>
    <x v="9"/>
    <x v="0"/>
    <x v="0"/>
    <x v="1"/>
    <x v="1"/>
    <x v="3"/>
    <x v="0"/>
    <x v="7"/>
    <x v="2"/>
    <x v="9"/>
    <x v="2"/>
    <x v="0"/>
    <x v="2"/>
    <x v="1"/>
    <x v="0"/>
    <x v="0"/>
    <x v="0"/>
    <x v="0"/>
    <x v="1"/>
    <x v="0"/>
    <x v="0"/>
    <x v="0"/>
    <x v="0"/>
    <x v="0"/>
  </r>
  <r>
    <x v="10"/>
    <x v="0"/>
    <x v="0"/>
    <x v="1"/>
    <x v="1"/>
    <x v="4"/>
    <x v="0"/>
    <x v="8"/>
    <x v="2"/>
    <x v="10"/>
    <x v="5"/>
    <x v="0"/>
    <x v="2"/>
    <x v="1"/>
    <x v="0"/>
    <x v="0"/>
    <x v="0"/>
    <x v="2"/>
    <x v="3"/>
    <x v="0"/>
    <x v="0"/>
    <x v="0"/>
    <x v="0"/>
    <x v="0"/>
  </r>
  <r>
    <x v="11"/>
    <x v="0"/>
    <x v="0"/>
    <x v="1"/>
    <x v="1"/>
    <x v="3"/>
    <x v="0"/>
    <x v="9"/>
    <x v="2"/>
    <x v="11"/>
    <x v="2"/>
    <x v="0"/>
    <x v="2"/>
    <x v="1"/>
    <x v="0"/>
    <x v="0"/>
    <x v="0"/>
    <x v="2"/>
    <x v="2"/>
    <x v="0"/>
    <x v="0"/>
    <x v="0"/>
    <x v="0"/>
    <x v="0"/>
  </r>
  <r>
    <x v="12"/>
    <x v="0"/>
    <x v="0"/>
    <x v="1"/>
    <x v="1"/>
    <x v="3"/>
    <x v="0"/>
    <x v="10"/>
    <x v="2"/>
    <x v="12"/>
    <x v="2"/>
    <x v="0"/>
    <x v="2"/>
    <x v="1"/>
    <x v="0"/>
    <x v="0"/>
    <x v="0"/>
    <x v="2"/>
    <x v="0"/>
    <x v="0"/>
    <x v="0"/>
    <x v="0"/>
    <x v="0"/>
    <x v="0"/>
  </r>
  <r>
    <x v="13"/>
    <x v="0"/>
    <x v="0"/>
    <x v="1"/>
    <x v="1"/>
    <x v="3"/>
    <x v="0"/>
    <x v="9"/>
    <x v="2"/>
    <x v="13"/>
    <x v="2"/>
    <x v="0"/>
    <x v="2"/>
    <x v="1"/>
    <x v="0"/>
    <x v="0"/>
    <x v="0"/>
    <x v="2"/>
    <x v="1"/>
    <x v="0"/>
    <x v="0"/>
    <x v="0"/>
    <x v="0"/>
    <x v="0"/>
  </r>
  <r>
    <x v="14"/>
    <x v="0"/>
    <x v="0"/>
    <x v="1"/>
    <x v="1"/>
    <x v="3"/>
    <x v="0"/>
    <x v="11"/>
    <x v="2"/>
    <x v="14"/>
    <x v="2"/>
    <x v="0"/>
    <x v="2"/>
    <x v="1"/>
    <x v="0"/>
    <x v="0"/>
    <x v="0"/>
    <x v="0"/>
    <x v="3"/>
    <x v="0"/>
    <x v="0"/>
    <x v="0"/>
    <x v="0"/>
    <x v="0"/>
  </r>
  <r>
    <x v="15"/>
    <x v="0"/>
    <x v="0"/>
    <x v="1"/>
    <x v="1"/>
    <x v="3"/>
    <x v="0"/>
    <x v="12"/>
    <x v="2"/>
    <x v="15"/>
    <x v="2"/>
    <x v="0"/>
    <x v="2"/>
    <x v="1"/>
    <x v="0"/>
    <x v="0"/>
    <x v="0"/>
    <x v="0"/>
    <x v="2"/>
    <x v="0"/>
    <x v="0"/>
    <x v="0"/>
    <x v="0"/>
    <x v="0"/>
  </r>
  <r>
    <x v="16"/>
    <x v="0"/>
    <x v="0"/>
    <x v="1"/>
    <x v="1"/>
    <x v="3"/>
    <x v="0"/>
    <x v="13"/>
    <x v="2"/>
    <x v="16"/>
    <x v="6"/>
    <x v="0"/>
    <x v="0"/>
    <x v="0"/>
    <x v="0"/>
    <x v="0"/>
    <x v="0"/>
    <x v="0"/>
    <x v="0"/>
    <x v="0"/>
    <x v="0"/>
    <x v="0"/>
    <x v="0"/>
    <x v="0"/>
  </r>
  <r>
    <x v="17"/>
    <x v="0"/>
    <x v="0"/>
    <x v="1"/>
    <x v="1"/>
    <x v="3"/>
    <x v="0"/>
    <x v="14"/>
    <x v="3"/>
    <x v="17"/>
    <x v="7"/>
    <x v="0"/>
    <x v="1"/>
    <x v="0"/>
    <x v="0"/>
    <x v="1"/>
    <x v="0"/>
    <x v="2"/>
    <x v="1"/>
    <x v="0"/>
    <x v="0"/>
    <x v="0"/>
    <x v="0"/>
    <x v="0"/>
  </r>
  <r>
    <x v="18"/>
    <x v="0"/>
    <x v="0"/>
    <x v="1"/>
    <x v="1"/>
    <x v="3"/>
    <x v="0"/>
    <x v="15"/>
    <x v="4"/>
    <x v="18"/>
    <x v="0"/>
    <x v="0"/>
    <x v="1"/>
    <x v="0"/>
    <x v="0"/>
    <x v="1"/>
    <x v="0"/>
    <x v="0"/>
    <x v="3"/>
    <x v="0"/>
    <x v="0"/>
    <x v="0"/>
    <x v="0"/>
    <x v="0"/>
  </r>
  <r>
    <x v="19"/>
    <x v="0"/>
    <x v="0"/>
    <x v="1"/>
    <x v="1"/>
    <x v="3"/>
    <x v="0"/>
    <x v="16"/>
    <x v="4"/>
    <x v="17"/>
    <x v="0"/>
    <x v="0"/>
    <x v="1"/>
    <x v="0"/>
    <x v="0"/>
    <x v="1"/>
    <x v="0"/>
    <x v="0"/>
    <x v="2"/>
    <x v="0"/>
    <x v="0"/>
    <x v="0"/>
    <x v="0"/>
    <x v="0"/>
  </r>
  <r>
    <x v="20"/>
    <x v="0"/>
    <x v="0"/>
    <x v="1"/>
    <x v="1"/>
    <x v="3"/>
    <x v="0"/>
    <x v="17"/>
    <x v="4"/>
    <x v="19"/>
    <x v="8"/>
    <x v="0"/>
    <x v="1"/>
    <x v="0"/>
    <x v="0"/>
    <x v="1"/>
    <x v="0"/>
    <x v="0"/>
    <x v="3"/>
    <x v="0"/>
    <x v="0"/>
    <x v="0"/>
    <x v="0"/>
    <x v="0"/>
  </r>
  <r>
    <x v="21"/>
    <x v="0"/>
    <x v="0"/>
    <x v="1"/>
    <x v="1"/>
    <x v="3"/>
    <x v="0"/>
    <x v="18"/>
    <x v="4"/>
    <x v="20"/>
    <x v="9"/>
    <x v="0"/>
    <x v="1"/>
    <x v="0"/>
    <x v="0"/>
    <x v="1"/>
    <x v="0"/>
    <x v="2"/>
    <x v="2"/>
    <x v="0"/>
    <x v="0"/>
    <x v="0"/>
    <x v="0"/>
    <x v="0"/>
  </r>
  <r>
    <x v="22"/>
    <x v="0"/>
    <x v="0"/>
    <x v="1"/>
    <x v="1"/>
    <x v="3"/>
    <x v="0"/>
    <x v="19"/>
    <x v="5"/>
    <x v="21"/>
    <x v="0"/>
    <x v="0"/>
    <x v="1"/>
    <x v="0"/>
    <x v="0"/>
    <x v="1"/>
    <x v="0"/>
    <x v="0"/>
    <x v="0"/>
    <x v="0"/>
    <x v="0"/>
    <x v="0"/>
    <x v="0"/>
    <x v="0"/>
  </r>
  <r>
    <x v="23"/>
    <x v="0"/>
    <x v="0"/>
    <x v="1"/>
    <x v="1"/>
    <x v="3"/>
    <x v="0"/>
    <x v="20"/>
    <x v="5"/>
    <x v="5"/>
    <x v="2"/>
    <x v="0"/>
    <x v="1"/>
    <x v="0"/>
    <x v="0"/>
    <x v="1"/>
    <x v="0"/>
    <x v="0"/>
    <x v="3"/>
    <x v="0"/>
    <x v="0"/>
    <x v="0"/>
    <x v="0"/>
    <x v="0"/>
  </r>
  <r>
    <x v="24"/>
    <x v="0"/>
    <x v="0"/>
    <x v="1"/>
    <x v="1"/>
    <x v="3"/>
    <x v="0"/>
    <x v="20"/>
    <x v="5"/>
    <x v="22"/>
    <x v="10"/>
    <x v="0"/>
    <x v="1"/>
    <x v="0"/>
    <x v="0"/>
    <x v="1"/>
    <x v="0"/>
    <x v="3"/>
    <x v="2"/>
    <x v="0"/>
    <x v="0"/>
    <x v="0"/>
    <x v="0"/>
    <x v="0"/>
  </r>
  <r>
    <x v="25"/>
    <x v="0"/>
    <x v="0"/>
    <x v="1"/>
    <x v="1"/>
    <x v="3"/>
    <x v="0"/>
    <x v="20"/>
    <x v="5"/>
    <x v="23"/>
    <x v="2"/>
    <x v="0"/>
    <x v="0"/>
    <x v="0"/>
    <x v="0"/>
    <x v="0"/>
    <x v="0"/>
    <x v="0"/>
    <x v="0"/>
    <x v="0"/>
    <x v="0"/>
    <x v="0"/>
    <x v="0"/>
    <x v="0"/>
  </r>
  <r>
    <x v="26"/>
    <x v="0"/>
    <x v="0"/>
    <x v="1"/>
    <x v="1"/>
    <x v="3"/>
    <x v="0"/>
    <x v="21"/>
    <x v="5"/>
    <x v="24"/>
    <x v="10"/>
    <x v="0"/>
    <x v="0"/>
    <x v="0"/>
    <x v="0"/>
    <x v="0"/>
    <x v="0"/>
    <x v="3"/>
    <x v="2"/>
    <x v="0"/>
    <x v="0"/>
    <x v="0"/>
    <x v="0"/>
    <x v="0"/>
  </r>
  <r>
    <x v="27"/>
    <x v="0"/>
    <x v="0"/>
    <x v="1"/>
    <x v="1"/>
    <x v="3"/>
    <x v="0"/>
    <x v="21"/>
    <x v="5"/>
    <x v="8"/>
    <x v="11"/>
    <x v="0"/>
    <x v="0"/>
    <x v="0"/>
    <x v="0"/>
    <x v="0"/>
    <x v="0"/>
    <x v="0"/>
    <x v="3"/>
    <x v="0"/>
    <x v="0"/>
    <x v="0"/>
    <x v="0"/>
    <x v="0"/>
  </r>
  <r>
    <x v="28"/>
    <x v="0"/>
    <x v="0"/>
    <x v="1"/>
    <x v="1"/>
    <x v="3"/>
    <x v="0"/>
    <x v="21"/>
    <x v="5"/>
    <x v="25"/>
    <x v="2"/>
    <x v="0"/>
    <x v="0"/>
    <x v="0"/>
    <x v="0"/>
    <x v="0"/>
    <x v="0"/>
    <x v="0"/>
    <x v="3"/>
    <x v="0"/>
    <x v="0"/>
    <x v="0"/>
    <x v="0"/>
    <x v="0"/>
  </r>
  <r>
    <x v="29"/>
    <x v="0"/>
    <x v="0"/>
    <x v="1"/>
    <x v="1"/>
    <x v="3"/>
    <x v="0"/>
    <x v="22"/>
    <x v="5"/>
    <x v="26"/>
    <x v="10"/>
    <x v="0"/>
    <x v="1"/>
    <x v="0"/>
    <x v="0"/>
    <x v="1"/>
    <x v="0"/>
    <x v="3"/>
    <x v="2"/>
    <x v="0"/>
    <x v="0"/>
    <x v="0"/>
    <x v="0"/>
    <x v="0"/>
  </r>
  <r>
    <x v="30"/>
    <x v="0"/>
    <x v="0"/>
    <x v="1"/>
    <x v="1"/>
    <x v="3"/>
    <x v="0"/>
    <x v="22"/>
    <x v="5"/>
    <x v="11"/>
    <x v="12"/>
    <x v="0"/>
    <x v="1"/>
    <x v="0"/>
    <x v="0"/>
    <x v="1"/>
    <x v="0"/>
    <x v="0"/>
    <x v="3"/>
    <x v="0"/>
    <x v="0"/>
    <x v="0"/>
    <x v="0"/>
    <x v="0"/>
  </r>
  <r>
    <x v="31"/>
    <x v="0"/>
    <x v="0"/>
    <x v="1"/>
    <x v="1"/>
    <x v="3"/>
    <x v="0"/>
    <x v="22"/>
    <x v="5"/>
    <x v="27"/>
    <x v="2"/>
    <x v="0"/>
    <x v="1"/>
    <x v="0"/>
    <x v="0"/>
    <x v="1"/>
    <x v="0"/>
    <x v="0"/>
    <x v="0"/>
    <x v="0"/>
    <x v="0"/>
    <x v="0"/>
    <x v="0"/>
    <x v="0"/>
  </r>
  <r>
    <x v="32"/>
    <x v="0"/>
    <x v="0"/>
    <x v="1"/>
    <x v="1"/>
    <x v="3"/>
    <x v="0"/>
    <x v="23"/>
    <x v="5"/>
    <x v="28"/>
    <x v="2"/>
    <x v="0"/>
    <x v="1"/>
    <x v="0"/>
    <x v="0"/>
    <x v="1"/>
    <x v="0"/>
    <x v="0"/>
    <x v="3"/>
    <x v="0"/>
    <x v="0"/>
    <x v="0"/>
    <x v="0"/>
    <x v="0"/>
  </r>
  <r>
    <x v="33"/>
    <x v="0"/>
    <x v="0"/>
    <x v="1"/>
    <x v="1"/>
    <x v="3"/>
    <x v="0"/>
    <x v="24"/>
    <x v="5"/>
    <x v="29"/>
    <x v="2"/>
    <x v="0"/>
    <x v="1"/>
    <x v="0"/>
    <x v="0"/>
    <x v="1"/>
    <x v="0"/>
    <x v="0"/>
    <x v="0"/>
    <x v="0"/>
    <x v="0"/>
    <x v="0"/>
    <x v="0"/>
    <x v="0"/>
  </r>
  <r>
    <x v="34"/>
    <x v="0"/>
    <x v="0"/>
    <x v="1"/>
    <x v="1"/>
    <x v="3"/>
    <x v="0"/>
    <x v="24"/>
    <x v="5"/>
    <x v="30"/>
    <x v="2"/>
    <x v="0"/>
    <x v="1"/>
    <x v="0"/>
    <x v="0"/>
    <x v="1"/>
    <x v="0"/>
    <x v="0"/>
    <x v="0"/>
    <x v="0"/>
    <x v="0"/>
    <x v="0"/>
    <x v="0"/>
    <x v="0"/>
  </r>
  <r>
    <x v="35"/>
    <x v="0"/>
    <x v="0"/>
    <x v="1"/>
    <x v="1"/>
    <x v="3"/>
    <x v="0"/>
    <x v="25"/>
    <x v="5"/>
    <x v="31"/>
    <x v="13"/>
    <x v="0"/>
    <x v="1"/>
    <x v="0"/>
    <x v="0"/>
    <x v="1"/>
    <x v="0"/>
    <x v="2"/>
    <x v="3"/>
    <x v="0"/>
    <x v="0"/>
    <x v="0"/>
    <x v="0"/>
    <x v="0"/>
  </r>
  <r>
    <x v="36"/>
    <x v="0"/>
    <x v="0"/>
    <x v="1"/>
    <x v="1"/>
    <x v="3"/>
    <x v="0"/>
    <x v="25"/>
    <x v="5"/>
    <x v="32"/>
    <x v="2"/>
    <x v="0"/>
    <x v="1"/>
    <x v="0"/>
    <x v="0"/>
    <x v="1"/>
    <x v="0"/>
    <x v="3"/>
    <x v="3"/>
    <x v="0"/>
    <x v="0"/>
    <x v="0"/>
    <x v="0"/>
    <x v="0"/>
  </r>
  <r>
    <x v="37"/>
    <x v="0"/>
    <x v="0"/>
    <x v="1"/>
    <x v="1"/>
    <x v="3"/>
    <x v="0"/>
    <x v="26"/>
    <x v="5"/>
    <x v="33"/>
    <x v="2"/>
    <x v="0"/>
    <x v="1"/>
    <x v="0"/>
    <x v="0"/>
    <x v="1"/>
    <x v="0"/>
    <x v="0"/>
    <x v="3"/>
    <x v="0"/>
    <x v="0"/>
    <x v="0"/>
    <x v="0"/>
    <x v="0"/>
  </r>
  <r>
    <x v="38"/>
    <x v="0"/>
    <x v="0"/>
    <x v="1"/>
    <x v="1"/>
    <x v="3"/>
    <x v="0"/>
    <x v="26"/>
    <x v="5"/>
    <x v="34"/>
    <x v="2"/>
    <x v="0"/>
    <x v="1"/>
    <x v="0"/>
    <x v="0"/>
    <x v="1"/>
    <x v="0"/>
    <x v="0"/>
    <x v="0"/>
    <x v="0"/>
    <x v="0"/>
    <x v="0"/>
    <x v="0"/>
    <x v="0"/>
  </r>
  <r>
    <x v="39"/>
    <x v="0"/>
    <x v="0"/>
    <x v="1"/>
    <x v="1"/>
    <x v="3"/>
    <x v="0"/>
    <x v="26"/>
    <x v="5"/>
    <x v="35"/>
    <x v="2"/>
    <x v="0"/>
    <x v="1"/>
    <x v="0"/>
    <x v="0"/>
    <x v="1"/>
    <x v="0"/>
    <x v="0"/>
    <x v="0"/>
    <x v="0"/>
    <x v="0"/>
    <x v="0"/>
    <x v="0"/>
    <x v="0"/>
  </r>
  <r>
    <x v="40"/>
    <x v="0"/>
    <x v="1"/>
    <x v="2"/>
    <x v="1"/>
    <x v="3"/>
    <x v="0"/>
    <x v="27"/>
    <x v="6"/>
    <x v="36"/>
    <x v="2"/>
    <x v="0"/>
    <x v="2"/>
    <x v="1"/>
    <x v="0"/>
    <x v="0"/>
    <x v="0"/>
    <x v="0"/>
    <x v="0"/>
    <x v="0"/>
    <x v="0"/>
    <x v="0"/>
    <x v="0"/>
    <x v="0"/>
  </r>
  <r>
    <x v="41"/>
    <x v="0"/>
    <x v="1"/>
    <x v="2"/>
    <x v="1"/>
    <x v="3"/>
    <x v="0"/>
    <x v="27"/>
    <x v="6"/>
    <x v="37"/>
    <x v="2"/>
    <x v="0"/>
    <x v="2"/>
    <x v="1"/>
    <x v="0"/>
    <x v="0"/>
    <x v="0"/>
    <x v="0"/>
    <x v="0"/>
    <x v="0"/>
    <x v="0"/>
    <x v="0"/>
    <x v="0"/>
    <x v="0"/>
  </r>
  <r>
    <x v="42"/>
    <x v="0"/>
    <x v="1"/>
    <x v="2"/>
    <x v="1"/>
    <x v="3"/>
    <x v="0"/>
    <x v="28"/>
    <x v="7"/>
    <x v="38"/>
    <x v="2"/>
    <x v="0"/>
    <x v="2"/>
    <x v="1"/>
    <x v="0"/>
    <x v="0"/>
    <x v="0"/>
    <x v="0"/>
    <x v="0"/>
    <x v="0"/>
    <x v="0"/>
    <x v="0"/>
    <x v="0"/>
    <x v="0"/>
  </r>
  <r>
    <x v="43"/>
    <x v="0"/>
    <x v="1"/>
    <x v="2"/>
    <x v="1"/>
    <x v="3"/>
    <x v="0"/>
    <x v="29"/>
    <x v="8"/>
    <x v="39"/>
    <x v="0"/>
    <x v="0"/>
    <x v="2"/>
    <x v="1"/>
    <x v="0"/>
    <x v="0"/>
    <x v="0"/>
    <x v="0"/>
    <x v="0"/>
    <x v="0"/>
    <x v="0"/>
    <x v="0"/>
    <x v="0"/>
    <x v="0"/>
  </r>
  <r>
    <x v="44"/>
    <x v="0"/>
    <x v="1"/>
    <x v="2"/>
    <x v="1"/>
    <x v="3"/>
    <x v="0"/>
    <x v="30"/>
    <x v="9"/>
    <x v="40"/>
    <x v="14"/>
    <x v="0"/>
    <x v="2"/>
    <x v="1"/>
    <x v="0"/>
    <x v="0"/>
    <x v="0"/>
    <x v="2"/>
    <x v="3"/>
    <x v="0"/>
    <x v="0"/>
    <x v="0"/>
    <x v="0"/>
    <x v="0"/>
  </r>
  <r>
    <x v="45"/>
    <x v="0"/>
    <x v="1"/>
    <x v="2"/>
    <x v="1"/>
    <x v="3"/>
    <x v="0"/>
    <x v="31"/>
    <x v="10"/>
    <x v="41"/>
    <x v="2"/>
    <x v="0"/>
    <x v="2"/>
    <x v="1"/>
    <x v="0"/>
    <x v="0"/>
    <x v="0"/>
    <x v="0"/>
    <x v="3"/>
    <x v="0"/>
    <x v="0"/>
    <x v="0"/>
    <x v="0"/>
    <x v="0"/>
  </r>
  <r>
    <x v="46"/>
    <x v="0"/>
    <x v="1"/>
    <x v="2"/>
    <x v="1"/>
    <x v="3"/>
    <x v="0"/>
    <x v="32"/>
    <x v="10"/>
    <x v="42"/>
    <x v="2"/>
    <x v="0"/>
    <x v="2"/>
    <x v="1"/>
    <x v="0"/>
    <x v="0"/>
    <x v="0"/>
    <x v="2"/>
    <x v="3"/>
    <x v="0"/>
    <x v="0"/>
    <x v="0"/>
    <x v="0"/>
    <x v="0"/>
  </r>
  <r>
    <x v="47"/>
    <x v="0"/>
    <x v="1"/>
    <x v="2"/>
    <x v="1"/>
    <x v="3"/>
    <x v="0"/>
    <x v="32"/>
    <x v="11"/>
    <x v="43"/>
    <x v="15"/>
    <x v="0"/>
    <x v="2"/>
    <x v="1"/>
    <x v="0"/>
    <x v="0"/>
    <x v="0"/>
    <x v="2"/>
    <x v="3"/>
    <x v="0"/>
    <x v="0"/>
    <x v="0"/>
    <x v="0"/>
    <x v="0"/>
  </r>
  <r>
    <x v="48"/>
    <x v="0"/>
    <x v="1"/>
    <x v="2"/>
    <x v="1"/>
    <x v="3"/>
    <x v="0"/>
    <x v="32"/>
    <x v="11"/>
    <x v="44"/>
    <x v="0"/>
    <x v="0"/>
    <x v="2"/>
    <x v="1"/>
    <x v="0"/>
    <x v="0"/>
    <x v="0"/>
    <x v="2"/>
    <x v="3"/>
    <x v="0"/>
    <x v="0"/>
    <x v="0"/>
    <x v="0"/>
    <x v="0"/>
  </r>
  <r>
    <x v="49"/>
    <x v="0"/>
    <x v="1"/>
    <x v="2"/>
    <x v="1"/>
    <x v="3"/>
    <x v="0"/>
    <x v="33"/>
    <x v="12"/>
    <x v="45"/>
    <x v="16"/>
    <x v="0"/>
    <x v="2"/>
    <x v="1"/>
    <x v="0"/>
    <x v="0"/>
    <x v="0"/>
    <x v="2"/>
    <x v="3"/>
    <x v="0"/>
    <x v="0"/>
    <x v="0"/>
    <x v="0"/>
    <x v="0"/>
  </r>
  <r>
    <x v="50"/>
    <x v="0"/>
    <x v="1"/>
    <x v="2"/>
    <x v="1"/>
    <x v="3"/>
    <x v="0"/>
    <x v="34"/>
    <x v="13"/>
    <x v="46"/>
    <x v="2"/>
    <x v="0"/>
    <x v="2"/>
    <x v="1"/>
    <x v="0"/>
    <x v="0"/>
    <x v="0"/>
    <x v="2"/>
    <x v="3"/>
    <x v="0"/>
    <x v="0"/>
    <x v="0"/>
    <x v="0"/>
    <x v="0"/>
  </r>
  <r>
    <x v="51"/>
    <x v="0"/>
    <x v="1"/>
    <x v="2"/>
    <x v="1"/>
    <x v="3"/>
    <x v="0"/>
    <x v="35"/>
    <x v="14"/>
    <x v="47"/>
    <x v="2"/>
    <x v="0"/>
    <x v="2"/>
    <x v="1"/>
    <x v="0"/>
    <x v="0"/>
    <x v="0"/>
    <x v="0"/>
    <x v="0"/>
    <x v="0"/>
    <x v="0"/>
    <x v="0"/>
    <x v="0"/>
    <x v="0"/>
  </r>
  <r>
    <x v="52"/>
    <x v="0"/>
    <x v="1"/>
    <x v="2"/>
    <x v="1"/>
    <x v="3"/>
    <x v="0"/>
    <x v="35"/>
    <x v="15"/>
    <x v="48"/>
    <x v="2"/>
    <x v="0"/>
    <x v="2"/>
    <x v="1"/>
    <x v="0"/>
    <x v="0"/>
    <x v="0"/>
    <x v="0"/>
    <x v="0"/>
    <x v="0"/>
    <x v="0"/>
    <x v="0"/>
    <x v="0"/>
    <x v="0"/>
  </r>
  <r>
    <x v="53"/>
    <x v="0"/>
    <x v="1"/>
    <x v="0"/>
    <x v="1"/>
    <x v="3"/>
    <x v="0"/>
    <x v="36"/>
    <x v="16"/>
    <x v="49"/>
    <x v="0"/>
    <x v="0"/>
    <x v="2"/>
    <x v="2"/>
    <x v="0"/>
    <x v="1"/>
    <x v="0"/>
    <x v="0"/>
    <x v="0"/>
    <x v="0"/>
    <x v="0"/>
    <x v="0"/>
    <x v="0"/>
    <x v="0"/>
  </r>
  <r>
    <x v="54"/>
    <x v="0"/>
    <x v="1"/>
    <x v="0"/>
    <x v="1"/>
    <x v="3"/>
    <x v="0"/>
    <x v="36"/>
    <x v="17"/>
    <x v="50"/>
    <x v="0"/>
    <x v="0"/>
    <x v="2"/>
    <x v="2"/>
    <x v="0"/>
    <x v="1"/>
    <x v="0"/>
    <x v="0"/>
    <x v="0"/>
    <x v="0"/>
    <x v="0"/>
    <x v="0"/>
    <x v="0"/>
    <x v="0"/>
  </r>
  <r>
    <x v="55"/>
    <x v="0"/>
    <x v="1"/>
    <x v="0"/>
    <x v="1"/>
    <x v="3"/>
    <x v="0"/>
    <x v="37"/>
    <x v="18"/>
    <x v="51"/>
    <x v="0"/>
    <x v="0"/>
    <x v="2"/>
    <x v="2"/>
    <x v="0"/>
    <x v="1"/>
    <x v="0"/>
    <x v="0"/>
    <x v="0"/>
    <x v="0"/>
    <x v="0"/>
    <x v="0"/>
    <x v="0"/>
    <x v="0"/>
  </r>
  <r>
    <x v="56"/>
    <x v="0"/>
    <x v="1"/>
    <x v="0"/>
    <x v="1"/>
    <x v="3"/>
    <x v="0"/>
    <x v="37"/>
    <x v="19"/>
    <x v="51"/>
    <x v="0"/>
    <x v="0"/>
    <x v="2"/>
    <x v="2"/>
    <x v="0"/>
    <x v="1"/>
    <x v="0"/>
    <x v="0"/>
    <x v="0"/>
    <x v="0"/>
    <x v="0"/>
    <x v="0"/>
    <x v="0"/>
    <x v="0"/>
  </r>
  <r>
    <x v="57"/>
    <x v="0"/>
    <x v="1"/>
    <x v="0"/>
    <x v="1"/>
    <x v="3"/>
    <x v="0"/>
    <x v="37"/>
    <x v="20"/>
    <x v="51"/>
    <x v="0"/>
    <x v="0"/>
    <x v="2"/>
    <x v="2"/>
    <x v="0"/>
    <x v="1"/>
    <x v="0"/>
    <x v="0"/>
    <x v="0"/>
    <x v="0"/>
    <x v="0"/>
    <x v="0"/>
    <x v="0"/>
    <x v="0"/>
  </r>
  <r>
    <x v="58"/>
    <x v="0"/>
    <x v="1"/>
    <x v="0"/>
    <x v="1"/>
    <x v="3"/>
    <x v="0"/>
    <x v="38"/>
    <x v="21"/>
    <x v="52"/>
    <x v="0"/>
    <x v="0"/>
    <x v="2"/>
    <x v="2"/>
    <x v="0"/>
    <x v="1"/>
    <x v="0"/>
    <x v="0"/>
    <x v="0"/>
    <x v="0"/>
    <x v="0"/>
    <x v="0"/>
    <x v="0"/>
    <x v="0"/>
  </r>
  <r>
    <x v="59"/>
    <x v="0"/>
    <x v="2"/>
    <x v="0"/>
    <x v="1"/>
    <x v="3"/>
    <x v="0"/>
    <x v="39"/>
    <x v="22"/>
    <x v="53"/>
    <x v="0"/>
    <x v="0"/>
    <x v="2"/>
    <x v="2"/>
    <x v="0"/>
    <x v="1"/>
    <x v="0"/>
    <x v="0"/>
    <x v="0"/>
    <x v="0"/>
    <x v="0"/>
    <x v="0"/>
    <x v="0"/>
    <x v="0"/>
  </r>
  <r>
    <x v="60"/>
    <x v="0"/>
    <x v="2"/>
    <x v="0"/>
    <x v="1"/>
    <x v="3"/>
    <x v="0"/>
    <x v="40"/>
    <x v="23"/>
    <x v="54"/>
    <x v="0"/>
    <x v="0"/>
    <x v="2"/>
    <x v="2"/>
    <x v="0"/>
    <x v="1"/>
    <x v="0"/>
    <x v="0"/>
    <x v="0"/>
    <x v="0"/>
    <x v="0"/>
    <x v="0"/>
    <x v="0"/>
    <x v="0"/>
  </r>
  <r>
    <x v="61"/>
    <x v="0"/>
    <x v="2"/>
    <x v="0"/>
    <x v="1"/>
    <x v="3"/>
    <x v="0"/>
    <x v="41"/>
    <x v="23"/>
    <x v="55"/>
    <x v="0"/>
    <x v="0"/>
    <x v="2"/>
    <x v="2"/>
    <x v="0"/>
    <x v="1"/>
    <x v="0"/>
    <x v="0"/>
    <x v="0"/>
    <x v="0"/>
    <x v="0"/>
    <x v="0"/>
    <x v="0"/>
    <x v="0"/>
  </r>
  <r>
    <x v="62"/>
    <x v="0"/>
    <x v="2"/>
    <x v="0"/>
    <x v="1"/>
    <x v="3"/>
    <x v="0"/>
    <x v="19"/>
    <x v="24"/>
    <x v="56"/>
    <x v="0"/>
    <x v="0"/>
    <x v="2"/>
    <x v="2"/>
    <x v="0"/>
    <x v="1"/>
    <x v="0"/>
    <x v="0"/>
    <x v="0"/>
    <x v="0"/>
    <x v="0"/>
    <x v="0"/>
    <x v="0"/>
    <x v="0"/>
  </r>
  <r>
    <x v="63"/>
    <x v="0"/>
    <x v="2"/>
    <x v="0"/>
    <x v="1"/>
    <x v="3"/>
    <x v="0"/>
    <x v="42"/>
    <x v="25"/>
    <x v="5"/>
    <x v="0"/>
    <x v="0"/>
    <x v="2"/>
    <x v="2"/>
    <x v="0"/>
    <x v="1"/>
    <x v="0"/>
    <x v="3"/>
    <x v="3"/>
    <x v="0"/>
    <x v="0"/>
    <x v="0"/>
    <x v="0"/>
    <x v="0"/>
  </r>
  <r>
    <x v="64"/>
    <x v="0"/>
    <x v="2"/>
    <x v="0"/>
    <x v="1"/>
    <x v="3"/>
    <x v="0"/>
    <x v="42"/>
    <x v="25"/>
    <x v="22"/>
    <x v="0"/>
    <x v="0"/>
    <x v="2"/>
    <x v="3"/>
    <x v="0"/>
    <x v="2"/>
    <x v="0"/>
    <x v="0"/>
    <x v="3"/>
    <x v="0"/>
    <x v="0"/>
    <x v="0"/>
    <x v="0"/>
    <x v="0"/>
  </r>
  <r>
    <x v="65"/>
    <x v="0"/>
    <x v="2"/>
    <x v="0"/>
    <x v="1"/>
    <x v="3"/>
    <x v="0"/>
    <x v="42"/>
    <x v="25"/>
    <x v="23"/>
    <x v="0"/>
    <x v="0"/>
    <x v="2"/>
    <x v="2"/>
    <x v="0"/>
    <x v="1"/>
    <x v="0"/>
    <x v="1"/>
    <x v="3"/>
    <x v="0"/>
    <x v="0"/>
    <x v="0"/>
    <x v="0"/>
    <x v="0"/>
  </r>
  <r>
    <x v="66"/>
    <x v="0"/>
    <x v="2"/>
    <x v="0"/>
    <x v="1"/>
    <x v="3"/>
    <x v="0"/>
    <x v="43"/>
    <x v="26"/>
    <x v="24"/>
    <x v="0"/>
    <x v="0"/>
    <x v="2"/>
    <x v="3"/>
    <x v="0"/>
    <x v="2"/>
    <x v="0"/>
    <x v="2"/>
    <x v="3"/>
    <x v="0"/>
    <x v="0"/>
    <x v="0"/>
    <x v="0"/>
    <x v="0"/>
  </r>
  <r>
    <x v="67"/>
    <x v="0"/>
    <x v="2"/>
    <x v="0"/>
    <x v="1"/>
    <x v="3"/>
    <x v="0"/>
    <x v="43"/>
    <x v="26"/>
    <x v="8"/>
    <x v="0"/>
    <x v="0"/>
    <x v="2"/>
    <x v="1"/>
    <x v="0"/>
    <x v="0"/>
    <x v="0"/>
    <x v="3"/>
    <x v="3"/>
    <x v="0"/>
    <x v="0"/>
    <x v="0"/>
    <x v="0"/>
    <x v="0"/>
  </r>
  <r>
    <x v="68"/>
    <x v="0"/>
    <x v="2"/>
    <x v="0"/>
    <x v="1"/>
    <x v="0"/>
    <x v="0"/>
    <x v="43"/>
    <x v="26"/>
    <x v="25"/>
    <x v="0"/>
    <x v="0"/>
    <x v="2"/>
    <x v="1"/>
    <x v="0"/>
    <x v="0"/>
    <x v="0"/>
    <x v="0"/>
    <x v="3"/>
    <x v="0"/>
    <x v="0"/>
    <x v="0"/>
    <x v="0"/>
    <x v="0"/>
  </r>
  <r>
    <x v="69"/>
    <x v="0"/>
    <x v="2"/>
    <x v="0"/>
    <x v="1"/>
    <x v="0"/>
    <x v="0"/>
    <x v="44"/>
    <x v="27"/>
    <x v="57"/>
    <x v="0"/>
    <x v="0"/>
    <x v="2"/>
    <x v="1"/>
    <x v="0"/>
    <x v="0"/>
    <x v="0"/>
    <x v="1"/>
    <x v="3"/>
    <x v="0"/>
    <x v="0"/>
    <x v="0"/>
    <x v="0"/>
    <x v="0"/>
  </r>
  <r>
    <x v="70"/>
    <x v="0"/>
    <x v="2"/>
    <x v="0"/>
    <x v="1"/>
    <x v="0"/>
    <x v="0"/>
    <x v="44"/>
    <x v="27"/>
    <x v="11"/>
    <x v="0"/>
    <x v="0"/>
    <x v="2"/>
    <x v="1"/>
    <x v="0"/>
    <x v="0"/>
    <x v="0"/>
    <x v="2"/>
    <x v="3"/>
    <x v="0"/>
    <x v="0"/>
    <x v="0"/>
    <x v="0"/>
    <x v="0"/>
  </r>
  <r>
    <x v="71"/>
    <x v="0"/>
    <x v="2"/>
    <x v="2"/>
    <x v="1"/>
    <x v="0"/>
    <x v="0"/>
    <x v="44"/>
    <x v="27"/>
    <x v="27"/>
    <x v="0"/>
    <x v="0"/>
    <x v="2"/>
    <x v="1"/>
    <x v="0"/>
    <x v="0"/>
    <x v="0"/>
    <x v="3"/>
    <x v="0"/>
    <x v="0"/>
    <x v="0"/>
    <x v="0"/>
    <x v="0"/>
    <x v="0"/>
  </r>
  <r>
    <x v="72"/>
    <x v="0"/>
    <x v="2"/>
    <x v="2"/>
    <x v="1"/>
    <x v="0"/>
    <x v="0"/>
    <x v="24"/>
    <x v="28"/>
    <x v="28"/>
    <x v="0"/>
    <x v="0"/>
    <x v="2"/>
    <x v="1"/>
    <x v="0"/>
    <x v="0"/>
    <x v="0"/>
    <x v="0"/>
    <x v="3"/>
    <x v="0"/>
    <x v="0"/>
    <x v="0"/>
    <x v="0"/>
    <x v="0"/>
  </r>
  <r>
    <x v="73"/>
    <x v="0"/>
    <x v="2"/>
    <x v="2"/>
    <x v="1"/>
    <x v="0"/>
    <x v="0"/>
    <x v="24"/>
    <x v="28"/>
    <x v="29"/>
    <x v="0"/>
    <x v="0"/>
    <x v="2"/>
    <x v="1"/>
    <x v="0"/>
    <x v="0"/>
    <x v="0"/>
    <x v="1"/>
    <x v="3"/>
    <x v="0"/>
    <x v="0"/>
    <x v="0"/>
    <x v="0"/>
    <x v="0"/>
  </r>
  <r>
    <x v="74"/>
    <x v="0"/>
    <x v="2"/>
    <x v="2"/>
    <x v="1"/>
    <x v="0"/>
    <x v="0"/>
    <x v="24"/>
    <x v="28"/>
    <x v="30"/>
    <x v="0"/>
    <x v="0"/>
    <x v="2"/>
    <x v="1"/>
    <x v="0"/>
    <x v="0"/>
    <x v="1"/>
    <x v="2"/>
    <x v="0"/>
    <x v="0"/>
    <x v="0"/>
    <x v="0"/>
    <x v="0"/>
    <x v="0"/>
  </r>
  <r>
    <x v="75"/>
    <x v="0"/>
    <x v="2"/>
    <x v="2"/>
    <x v="1"/>
    <x v="0"/>
    <x v="0"/>
    <x v="25"/>
    <x v="29"/>
    <x v="31"/>
    <x v="0"/>
    <x v="0"/>
    <x v="2"/>
    <x v="1"/>
    <x v="0"/>
    <x v="0"/>
    <x v="0"/>
    <x v="3"/>
    <x v="0"/>
    <x v="0"/>
    <x v="0"/>
    <x v="0"/>
    <x v="0"/>
    <x v="0"/>
  </r>
  <r>
    <x v="76"/>
    <x v="0"/>
    <x v="2"/>
    <x v="2"/>
    <x v="1"/>
    <x v="0"/>
    <x v="0"/>
    <x v="25"/>
    <x v="29"/>
    <x v="58"/>
    <x v="0"/>
    <x v="0"/>
    <x v="2"/>
    <x v="1"/>
    <x v="0"/>
    <x v="0"/>
    <x v="0"/>
    <x v="0"/>
    <x v="0"/>
    <x v="0"/>
    <x v="0"/>
    <x v="0"/>
    <x v="0"/>
    <x v="0"/>
  </r>
  <r>
    <x v="77"/>
    <x v="0"/>
    <x v="2"/>
    <x v="2"/>
    <x v="1"/>
    <x v="0"/>
    <x v="0"/>
    <x v="26"/>
    <x v="30"/>
    <x v="33"/>
    <x v="0"/>
    <x v="0"/>
    <x v="2"/>
    <x v="1"/>
    <x v="0"/>
    <x v="0"/>
    <x v="0"/>
    <x v="1"/>
    <x v="0"/>
    <x v="0"/>
    <x v="0"/>
    <x v="0"/>
    <x v="0"/>
    <x v="0"/>
  </r>
  <r>
    <x v="78"/>
    <x v="0"/>
    <x v="2"/>
    <x v="2"/>
    <x v="1"/>
    <x v="0"/>
    <x v="0"/>
    <x v="26"/>
    <x v="30"/>
    <x v="34"/>
    <x v="0"/>
    <x v="0"/>
    <x v="2"/>
    <x v="1"/>
    <x v="0"/>
    <x v="0"/>
    <x v="1"/>
    <x v="2"/>
    <x v="0"/>
    <x v="0"/>
    <x v="0"/>
    <x v="0"/>
    <x v="0"/>
    <x v="0"/>
  </r>
  <r>
    <x v="79"/>
    <x v="0"/>
    <x v="2"/>
    <x v="2"/>
    <x v="1"/>
    <x v="0"/>
    <x v="0"/>
    <x v="26"/>
    <x v="30"/>
    <x v="35"/>
    <x v="0"/>
    <x v="0"/>
    <x v="2"/>
    <x v="1"/>
    <x v="0"/>
    <x v="0"/>
    <x v="1"/>
    <x v="3"/>
    <x v="2"/>
    <x v="0"/>
    <x v="0"/>
    <x v="0"/>
    <x v="0"/>
    <x v="0"/>
  </r>
  <r>
    <x v="80"/>
    <x v="0"/>
    <x v="2"/>
    <x v="2"/>
    <x v="1"/>
    <x v="0"/>
    <x v="0"/>
    <x v="45"/>
    <x v="31"/>
    <x v="59"/>
    <x v="0"/>
    <x v="0"/>
    <x v="2"/>
    <x v="1"/>
    <x v="0"/>
    <x v="0"/>
    <x v="1"/>
    <x v="2"/>
    <x v="2"/>
    <x v="0"/>
    <x v="0"/>
    <x v="0"/>
    <x v="0"/>
    <x v="0"/>
  </r>
  <r>
    <x v="81"/>
    <x v="0"/>
    <x v="2"/>
    <x v="2"/>
    <x v="1"/>
    <x v="0"/>
    <x v="0"/>
    <x v="45"/>
    <x v="31"/>
    <x v="60"/>
    <x v="0"/>
    <x v="0"/>
    <x v="2"/>
    <x v="1"/>
    <x v="0"/>
    <x v="0"/>
    <x v="1"/>
    <x v="3"/>
    <x v="2"/>
    <x v="0"/>
    <x v="0"/>
    <x v="0"/>
    <x v="0"/>
    <x v="0"/>
  </r>
  <r>
    <x v="82"/>
    <x v="0"/>
    <x v="2"/>
    <x v="2"/>
    <x v="1"/>
    <x v="0"/>
    <x v="0"/>
    <x v="45"/>
    <x v="31"/>
    <x v="61"/>
    <x v="0"/>
    <x v="0"/>
    <x v="2"/>
    <x v="1"/>
    <x v="0"/>
    <x v="0"/>
    <x v="1"/>
    <x v="2"/>
    <x v="2"/>
    <x v="0"/>
    <x v="0"/>
    <x v="0"/>
    <x v="0"/>
    <x v="0"/>
  </r>
  <r>
    <x v="83"/>
    <x v="0"/>
    <x v="2"/>
    <x v="2"/>
    <x v="1"/>
    <x v="0"/>
    <x v="0"/>
    <x v="46"/>
    <x v="32"/>
    <x v="62"/>
    <x v="0"/>
    <x v="0"/>
    <x v="2"/>
    <x v="1"/>
    <x v="0"/>
    <x v="0"/>
    <x v="1"/>
    <x v="3"/>
    <x v="2"/>
    <x v="0"/>
    <x v="0"/>
    <x v="0"/>
    <x v="0"/>
    <x v="0"/>
  </r>
  <r>
    <x v="84"/>
    <x v="0"/>
    <x v="2"/>
    <x v="2"/>
    <x v="1"/>
    <x v="0"/>
    <x v="0"/>
    <x v="47"/>
    <x v="33"/>
    <x v="63"/>
    <x v="0"/>
    <x v="0"/>
    <x v="2"/>
    <x v="2"/>
    <x v="0"/>
    <x v="1"/>
    <x v="1"/>
    <x v="0"/>
    <x v="2"/>
    <x v="0"/>
    <x v="0"/>
    <x v="0"/>
    <x v="0"/>
    <x v="0"/>
  </r>
  <r>
    <x v="85"/>
    <x v="0"/>
    <x v="2"/>
    <x v="2"/>
    <x v="1"/>
    <x v="0"/>
    <x v="0"/>
    <x v="47"/>
    <x v="33"/>
    <x v="64"/>
    <x v="0"/>
    <x v="0"/>
    <x v="2"/>
    <x v="2"/>
    <x v="0"/>
    <x v="1"/>
    <x v="1"/>
    <x v="2"/>
    <x v="0"/>
    <x v="0"/>
    <x v="0"/>
    <x v="0"/>
    <x v="0"/>
    <x v="0"/>
  </r>
  <r>
    <x v="86"/>
    <x v="0"/>
    <x v="2"/>
    <x v="2"/>
    <x v="1"/>
    <x v="0"/>
    <x v="0"/>
    <x v="47"/>
    <x v="33"/>
    <x v="65"/>
    <x v="0"/>
    <x v="0"/>
    <x v="2"/>
    <x v="2"/>
    <x v="0"/>
    <x v="1"/>
    <x v="1"/>
    <x v="3"/>
    <x v="0"/>
    <x v="0"/>
    <x v="0"/>
    <x v="0"/>
    <x v="0"/>
    <x v="0"/>
  </r>
  <r>
    <x v="87"/>
    <x v="0"/>
    <x v="2"/>
    <x v="2"/>
    <x v="1"/>
    <x v="0"/>
    <x v="0"/>
    <x v="48"/>
    <x v="34"/>
    <x v="66"/>
    <x v="0"/>
    <x v="0"/>
    <x v="2"/>
    <x v="2"/>
    <x v="0"/>
    <x v="1"/>
    <x v="1"/>
    <x v="0"/>
    <x v="0"/>
    <x v="0"/>
    <x v="0"/>
    <x v="0"/>
    <x v="0"/>
    <x v="0"/>
  </r>
  <r>
    <x v="88"/>
    <x v="0"/>
    <x v="2"/>
    <x v="2"/>
    <x v="1"/>
    <x v="0"/>
    <x v="0"/>
    <x v="48"/>
    <x v="34"/>
    <x v="67"/>
    <x v="0"/>
    <x v="0"/>
    <x v="2"/>
    <x v="2"/>
    <x v="0"/>
    <x v="1"/>
    <x v="1"/>
    <x v="2"/>
    <x v="0"/>
    <x v="0"/>
    <x v="0"/>
    <x v="0"/>
    <x v="0"/>
    <x v="0"/>
  </r>
  <r>
    <x v="89"/>
    <x v="0"/>
    <x v="2"/>
    <x v="2"/>
    <x v="1"/>
    <x v="0"/>
    <x v="0"/>
    <x v="49"/>
    <x v="35"/>
    <x v="68"/>
    <x v="0"/>
    <x v="0"/>
    <x v="2"/>
    <x v="2"/>
    <x v="0"/>
    <x v="1"/>
    <x v="1"/>
    <x v="3"/>
    <x v="0"/>
    <x v="0"/>
    <x v="0"/>
    <x v="0"/>
    <x v="0"/>
    <x v="0"/>
  </r>
  <r>
    <x v="90"/>
    <x v="0"/>
    <x v="2"/>
    <x v="2"/>
    <x v="1"/>
    <x v="0"/>
    <x v="0"/>
    <x v="49"/>
    <x v="35"/>
    <x v="69"/>
    <x v="0"/>
    <x v="0"/>
    <x v="2"/>
    <x v="2"/>
    <x v="0"/>
    <x v="1"/>
    <x v="1"/>
    <x v="0"/>
    <x v="2"/>
    <x v="0"/>
    <x v="0"/>
    <x v="0"/>
    <x v="0"/>
    <x v="0"/>
  </r>
  <r>
    <x v="91"/>
    <x v="0"/>
    <x v="2"/>
    <x v="2"/>
    <x v="1"/>
    <x v="0"/>
    <x v="0"/>
    <x v="50"/>
    <x v="36"/>
    <x v="70"/>
    <x v="0"/>
    <x v="0"/>
    <x v="2"/>
    <x v="2"/>
    <x v="0"/>
    <x v="1"/>
    <x v="1"/>
    <x v="2"/>
    <x v="0"/>
    <x v="0"/>
    <x v="0"/>
    <x v="0"/>
    <x v="0"/>
    <x v="0"/>
  </r>
  <r>
    <x v="92"/>
    <x v="0"/>
    <x v="2"/>
    <x v="2"/>
    <x v="1"/>
    <x v="1"/>
    <x v="0"/>
    <x v="50"/>
    <x v="36"/>
    <x v="71"/>
    <x v="0"/>
    <x v="0"/>
    <x v="2"/>
    <x v="3"/>
    <x v="0"/>
    <x v="2"/>
    <x v="1"/>
    <x v="3"/>
    <x v="1"/>
    <x v="0"/>
    <x v="0"/>
    <x v="0"/>
    <x v="0"/>
    <x v="0"/>
  </r>
  <r>
    <x v="93"/>
    <x v="0"/>
    <x v="2"/>
    <x v="2"/>
    <x v="1"/>
    <x v="1"/>
    <x v="0"/>
    <x v="32"/>
    <x v="37"/>
    <x v="72"/>
    <x v="0"/>
    <x v="0"/>
    <x v="2"/>
    <x v="3"/>
    <x v="0"/>
    <x v="2"/>
    <x v="1"/>
    <x v="0"/>
    <x v="3"/>
    <x v="0"/>
    <x v="0"/>
    <x v="0"/>
    <x v="0"/>
    <x v="0"/>
  </r>
  <r>
    <x v="94"/>
    <x v="0"/>
    <x v="2"/>
    <x v="2"/>
    <x v="1"/>
    <x v="1"/>
    <x v="0"/>
    <x v="32"/>
    <x v="37"/>
    <x v="73"/>
    <x v="0"/>
    <x v="0"/>
    <x v="2"/>
    <x v="3"/>
    <x v="0"/>
    <x v="2"/>
    <x v="1"/>
    <x v="1"/>
    <x v="3"/>
    <x v="0"/>
    <x v="0"/>
    <x v="0"/>
    <x v="0"/>
    <x v="0"/>
  </r>
  <r>
    <x v="95"/>
    <x v="0"/>
    <x v="2"/>
    <x v="2"/>
    <x v="1"/>
    <x v="1"/>
    <x v="0"/>
    <x v="32"/>
    <x v="37"/>
    <x v="74"/>
    <x v="0"/>
    <x v="0"/>
    <x v="2"/>
    <x v="3"/>
    <x v="0"/>
    <x v="2"/>
    <x v="1"/>
    <x v="2"/>
    <x v="3"/>
    <x v="0"/>
    <x v="0"/>
    <x v="0"/>
    <x v="0"/>
    <x v="0"/>
  </r>
  <r>
    <x v="96"/>
    <x v="0"/>
    <x v="2"/>
    <x v="2"/>
    <x v="1"/>
    <x v="1"/>
    <x v="0"/>
    <x v="51"/>
    <x v="37"/>
    <x v="75"/>
    <x v="0"/>
    <x v="0"/>
    <x v="2"/>
    <x v="3"/>
    <x v="0"/>
    <x v="2"/>
    <x v="0"/>
    <x v="2"/>
    <x v="3"/>
    <x v="0"/>
    <x v="0"/>
    <x v="0"/>
    <x v="0"/>
    <x v="0"/>
  </r>
  <r>
    <x v="97"/>
    <x v="0"/>
    <x v="2"/>
    <x v="2"/>
    <x v="1"/>
    <x v="1"/>
    <x v="0"/>
    <x v="52"/>
    <x v="37"/>
    <x v="76"/>
    <x v="0"/>
    <x v="0"/>
    <x v="2"/>
    <x v="3"/>
    <x v="0"/>
    <x v="2"/>
    <x v="0"/>
    <x v="2"/>
    <x v="3"/>
    <x v="0"/>
    <x v="0"/>
    <x v="0"/>
    <x v="0"/>
    <x v="0"/>
  </r>
  <r>
    <x v="98"/>
    <x v="0"/>
    <x v="2"/>
    <x v="2"/>
    <x v="1"/>
    <x v="1"/>
    <x v="0"/>
    <x v="53"/>
    <x v="38"/>
    <x v="77"/>
    <x v="0"/>
    <x v="0"/>
    <x v="2"/>
    <x v="1"/>
    <x v="0"/>
    <x v="0"/>
    <x v="0"/>
    <x v="0"/>
    <x v="0"/>
    <x v="0"/>
    <x v="0"/>
    <x v="0"/>
    <x v="0"/>
    <x v="0"/>
  </r>
  <r>
    <x v="99"/>
    <x v="0"/>
    <x v="3"/>
    <x v="0"/>
    <x v="1"/>
    <x v="5"/>
    <x v="0"/>
    <x v="54"/>
    <x v="39"/>
    <x v="78"/>
    <x v="0"/>
    <x v="0"/>
    <x v="2"/>
    <x v="0"/>
    <x v="1"/>
    <x v="0"/>
    <x v="0"/>
    <x v="0"/>
    <x v="0"/>
    <x v="0"/>
    <x v="0"/>
    <x v="0"/>
    <x v="0"/>
    <x v="0"/>
  </r>
  <r>
    <x v="100"/>
    <x v="0"/>
    <x v="3"/>
    <x v="0"/>
    <x v="1"/>
    <x v="5"/>
    <x v="0"/>
    <x v="55"/>
    <x v="40"/>
    <x v="79"/>
    <x v="0"/>
    <x v="0"/>
    <x v="2"/>
    <x v="0"/>
    <x v="1"/>
    <x v="0"/>
    <x v="0"/>
    <x v="0"/>
    <x v="0"/>
    <x v="0"/>
    <x v="0"/>
    <x v="0"/>
    <x v="0"/>
    <x v="0"/>
  </r>
  <r>
    <x v="101"/>
    <x v="0"/>
    <x v="3"/>
    <x v="0"/>
    <x v="1"/>
    <x v="5"/>
    <x v="0"/>
    <x v="56"/>
    <x v="40"/>
    <x v="80"/>
    <x v="0"/>
    <x v="0"/>
    <x v="2"/>
    <x v="0"/>
    <x v="1"/>
    <x v="0"/>
    <x v="0"/>
    <x v="2"/>
    <x v="3"/>
    <x v="0"/>
    <x v="0"/>
    <x v="0"/>
    <x v="0"/>
    <x v="0"/>
  </r>
  <r>
    <x v="102"/>
    <x v="0"/>
    <x v="3"/>
    <x v="0"/>
    <x v="1"/>
    <x v="5"/>
    <x v="0"/>
    <x v="56"/>
    <x v="40"/>
    <x v="81"/>
    <x v="0"/>
    <x v="0"/>
    <x v="2"/>
    <x v="0"/>
    <x v="1"/>
    <x v="0"/>
    <x v="0"/>
    <x v="2"/>
    <x v="3"/>
    <x v="0"/>
    <x v="0"/>
    <x v="0"/>
    <x v="0"/>
    <x v="0"/>
  </r>
  <r>
    <x v="103"/>
    <x v="0"/>
    <x v="3"/>
    <x v="0"/>
    <x v="1"/>
    <x v="1"/>
    <x v="0"/>
    <x v="56"/>
    <x v="40"/>
    <x v="82"/>
    <x v="0"/>
    <x v="0"/>
    <x v="2"/>
    <x v="0"/>
    <x v="1"/>
    <x v="0"/>
    <x v="0"/>
    <x v="2"/>
    <x v="3"/>
    <x v="0"/>
    <x v="0"/>
    <x v="0"/>
    <x v="0"/>
    <x v="0"/>
  </r>
  <r>
    <x v="104"/>
    <x v="0"/>
    <x v="3"/>
    <x v="0"/>
    <x v="1"/>
    <x v="1"/>
    <x v="0"/>
    <x v="52"/>
    <x v="40"/>
    <x v="45"/>
    <x v="0"/>
    <x v="0"/>
    <x v="2"/>
    <x v="0"/>
    <x v="1"/>
    <x v="0"/>
    <x v="0"/>
    <x v="2"/>
    <x v="3"/>
    <x v="0"/>
    <x v="0"/>
    <x v="0"/>
    <x v="0"/>
    <x v="0"/>
  </r>
  <r>
    <x v="105"/>
    <x v="0"/>
    <x v="3"/>
    <x v="0"/>
    <x v="1"/>
    <x v="1"/>
    <x v="0"/>
    <x v="52"/>
    <x v="40"/>
    <x v="46"/>
    <x v="0"/>
    <x v="0"/>
    <x v="2"/>
    <x v="0"/>
    <x v="1"/>
    <x v="0"/>
    <x v="0"/>
    <x v="2"/>
    <x v="3"/>
    <x v="0"/>
    <x v="0"/>
    <x v="0"/>
    <x v="0"/>
    <x v="0"/>
  </r>
  <r>
    <x v="106"/>
    <x v="0"/>
    <x v="3"/>
    <x v="0"/>
    <x v="1"/>
    <x v="1"/>
    <x v="0"/>
    <x v="52"/>
    <x v="40"/>
    <x v="83"/>
    <x v="17"/>
    <x v="0"/>
    <x v="2"/>
    <x v="0"/>
    <x v="1"/>
    <x v="0"/>
    <x v="0"/>
    <x v="3"/>
    <x v="2"/>
    <x v="0"/>
    <x v="0"/>
    <x v="0"/>
    <x v="0"/>
    <x v="0"/>
  </r>
  <r>
    <x v="107"/>
    <x v="0"/>
    <x v="3"/>
    <x v="0"/>
    <x v="1"/>
    <x v="1"/>
    <x v="0"/>
    <x v="57"/>
    <x v="41"/>
    <x v="84"/>
    <x v="0"/>
    <x v="0"/>
    <x v="2"/>
    <x v="0"/>
    <x v="1"/>
    <x v="0"/>
    <x v="0"/>
    <x v="0"/>
    <x v="0"/>
    <x v="0"/>
    <x v="0"/>
    <x v="0"/>
    <x v="0"/>
    <x v="0"/>
  </r>
  <r>
    <x v="108"/>
    <x v="0"/>
    <x v="3"/>
    <x v="0"/>
    <x v="1"/>
    <x v="1"/>
    <x v="0"/>
    <x v="58"/>
    <x v="41"/>
    <x v="17"/>
    <x v="0"/>
    <x v="0"/>
    <x v="2"/>
    <x v="0"/>
    <x v="1"/>
    <x v="0"/>
    <x v="0"/>
    <x v="0"/>
    <x v="0"/>
    <x v="0"/>
    <x v="0"/>
    <x v="0"/>
    <x v="0"/>
    <x v="0"/>
  </r>
  <r>
    <x v="109"/>
    <x v="0"/>
    <x v="3"/>
    <x v="0"/>
    <x v="1"/>
    <x v="1"/>
    <x v="0"/>
    <x v="59"/>
    <x v="42"/>
    <x v="85"/>
    <x v="0"/>
    <x v="0"/>
    <x v="2"/>
    <x v="0"/>
    <x v="1"/>
    <x v="0"/>
    <x v="0"/>
    <x v="0"/>
    <x v="0"/>
    <x v="0"/>
    <x v="0"/>
    <x v="0"/>
    <x v="0"/>
    <x v="0"/>
  </r>
  <r>
    <x v="110"/>
    <x v="0"/>
    <x v="3"/>
    <x v="0"/>
    <x v="1"/>
    <x v="1"/>
    <x v="0"/>
    <x v="60"/>
    <x v="43"/>
    <x v="86"/>
    <x v="0"/>
    <x v="0"/>
    <x v="2"/>
    <x v="0"/>
    <x v="1"/>
    <x v="0"/>
    <x v="0"/>
    <x v="2"/>
    <x v="3"/>
    <x v="0"/>
    <x v="0"/>
    <x v="0"/>
    <x v="0"/>
    <x v="0"/>
  </r>
  <r>
    <x v="111"/>
    <x v="0"/>
    <x v="3"/>
    <x v="0"/>
    <x v="1"/>
    <x v="1"/>
    <x v="0"/>
    <x v="29"/>
    <x v="44"/>
    <x v="87"/>
    <x v="0"/>
    <x v="0"/>
    <x v="2"/>
    <x v="0"/>
    <x v="1"/>
    <x v="0"/>
    <x v="0"/>
    <x v="0"/>
    <x v="0"/>
    <x v="0"/>
    <x v="0"/>
    <x v="0"/>
    <x v="0"/>
    <x v="0"/>
  </r>
  <r>
    <x v="112"/>
    <x v="0"/>
    <x v="3"/>
    <x v="0"/>
    <x v="1"/>
    <x v="1"/>
    <x v="0"/>
    <x v="56"/>
    <x v="45"/>
    <x v="80"/>
    <x v="0"/>
    <x v="0"/>
    <x v="2"/>
    <x v="0"/>
    <x v="1"/>
    <x v="0"/>
    <x v="0"/>
    <x v="2"/>
    <x v="3"/>
    <x v="0"/>
    <x v="0"/>
    <x v="0"/>
    <x v="0"/>
    <x v="0"/>
  </r>
  <r>
    <x v="113"/>
    <x v="0"/>
    <x v="3"/>
    <x v="0"/>
    <x v="1"/>
    <x v="1"/>
    <x v="0"/>
    <x v="56"/>
    <x v="45"/>
    <x v="81"/>
    <x v="0"/>
    <x v="0"/>
    <x v="2"/>
    <x v="0"/>
    <x v="1"/>
    <x v="0"/>
    <x v="0"/>
    <x v="2"/>
    <x v="3"/>
    <x v="0"/>
    <x v="0"/>
    <x v="0"/>
    <x v="0"/>
    <x v="0"/>
  </r>
  <r>
    <x v="114"/>
    <x v="0"/>
    <x v="3"/>
    <x v="0"/>
    <x v="1"/>
    <x v="1"/>
    <x v="0"/>
    <x v="56"/>
    <x v="45"/>
    <x v="82"/>
    <x v="0"/>
    <x v="0"/>
    <x v="2"/>
    <x v="0"/>
    <x v="2"/>
    <x v="1"/>
    <x v="0"/>
    <x v="2"/>
    <x v="3"/>
    <x v="0"/>
    <x v="0"/>
    <x v="0"/>
    <x v="0"/>
    <x v="0"/>
  </r>
  <r>
    <x v="115"/>
    <x v="0"/>
    <x v="3"/>
    <x v="0"/>
    <x v="1"/>
    <x v="1"/>
    <x v="0"/>
    <x v="51"/>
    <x v="46"/>
    <x v="45"/>
    <x v="0"/>
    <x v="0"/>
    <x v="2"/>
    <x v="0"/>
    <x v="2"/>
    <x v="1"/>
    <x v="0"/>
    <x v="2"/>
    <x v="3"/>
    <x v="0"/>
    <x v="0"/>
    <x v="0"/>
    <x v="0"/>
    <x v="0"/>
  </r>
  <r>
    <x v="116"/>
    <x v="0"/>
    <x v="3"/>
    <x v="0"/>
    <x v="1"/>
    <x v="0"/>
    <x v="0"/>
    <x v="51"/>
    <x v="46"/>
    <x v="88"/>
    <x v="0"/>
    <x v="0"/>
    <x v="2"/>
    <x v="0"/>
    <x v="2"/>
    <x v="1"/>
    <x v="0"/>
    <x v="2"/>
    <x v="3"/>
    <x v="0"/>
    <x v="0"/>
    <x v="0"/>
    <x v="0"/>
    <x v="0"/>
  </r>
  <r>
    <x v="117"/>
    <x v="0"/>
    <x v="3"/>
    <x v="0"/>
    <x v="1"/>
    <x v="0"/>
    <x v="0"/>
    <x v="51"/>
    <x v="46"/>
    <x v="83"/>
    <x v="18"/>
    <x v="0"/>
    <x v="2"/>
    <x v="0"/>
    <x v="2"/>
    <x v="1"/>
    <x v="0"/>
    <x v="2"/>
    <x v="3"/>
    <x v="0"/>
    <x v="0"/>
    <x v="0"/>
    <x v="0"/>
    <x v="0"/>
  </r>
  <r>
    <x v="118"/>
    <x v="0"/>
    <x v="3"/>
    <x v="0"/>
    <x v="1"/>
    <x v="0"/>
    <x v="0"/>
    <x v="61"/>
    <x v="47"/>
    <x v="89"/>
    <x v="0"/>
    <x v="0"/>
    <x v="2"/>
    <x v="0"/>
    <x v="2"/>
    <x v="1"/>
    <x v="0"/>
    <x v="2"/>
    <x v="3"/>
    <x v="0"/>
    <x v="0"/>
    <x v="0"/>
    <x v="0"/>
    <x v="0"/>
  </r>
  <r>
    <x v="119"/>
    <x v="0"/>
    <x v="3"/>
    <x v="0"/>
    <x v="1"/>
    <x v="0"/>
    <x v="0"/>
    <x v="61"/>
    <x v="47"/>
    <x v="90"/>
    <x v="0"/>
    <x v="0"/>
    <x v="2"/>
    <x v="0"/>
    <x v="2"/>
    <x v="1"/>
    <x v="0"/>
    <x v="2"/>
    <x v="3"/>
    <x v="0"/>
    <x v="0"/>
    <x v="0"/>
    <x v="0"/>
    <x v="0"/>
  </r>
  <r>
    <x v="120"/>
    <x v="0"/>
    <x v="3"/>
    <x v="0"/>
    <x v="1"/>
    <x v="0"/>
    <x v="0"/>
    <x v="61"/>
    <x v="47"/>
    <x v="91"/>
    <x v="0"/>
    <x v="0"/>
    <x v="2"/>
    <x v="0"/>
    <x v="2"/>
    <x v="1"/>
    <x v="1"/>
    <x v="2"/>
    <x v="3"/>
    <x v="0"/>
    <x v="0"/>
    <x v="0"/>
    <x v="0"/>
    <x v="0"/>
  </r>
  <r>
    <x v="121"/>
    <x v="0"/>
    <x v="3"/>
    <x v="0"/>
    <x v="1"/>
    <x v="0"/>
    <x v="0"/>
    <x v="62"/>
    <x v="48"/>
    <x v="92"/>
    <x v="0"/>
    <x v="0"/>
    <x v="2"/>
    <x v="0"/>
    <x v="2"/>
    <x v="1"/>
    <x v="1"/>
    <x v="0"/>
    <x v="0"/>
    <x v="0"/>
    <x v="0"/>
    <x v="0"/>
    <x v="0"/>
    <x v="0"/>
  </r>
  <r>
    <x v="122"/>
    <x v="0"/>
    <x v="3"/>
    <x v="0"/>
    <x v="1"/>
    <x v="0"/>
    <x v="0"/>
    <x v="63"/>
    <x v="48"/>
    <x v="93"/>
    <x v="0"/>
    <x v="0"/>
    <x v="2"/>
    <x v="0"/>
    <x v="2"/>
    <x v="1"/>
    <x v="1"/>
    <x v="0"/>
    <x v="0"/>
    <x v="0"/>
    <x v="0"/>
    <x v="0"/>
    <x v="0"/>
    <x v="0"/>
  </r>
  <r>
    <x v="123"/>
    <x v="0"/>
    <x v="3"/>
    <x v="0"/>
    <x v="1"/>
    <x v="0"/>
    <x v="0"/>
    <x v="64"/>
    <x v="48"/>
    <x v="94"/>
    <x v="0"/>
    <x v="0"/>
    <x v="2"/>
    <x v="0"/>
    <x v="2"/>
    <x v="1"/>
    <x v="0"/>
    <x v="0"/>
    <x v="0"/>
    <x v="0"/>
    <x v="0"/>
    <x v="0"/>
    <x v="0"/>
    <x v="0"/>
  </r>
  <r>
    <x v="124"/>
    <x v="0"/>
    <x v="3"/>
    <x v="0"/>
    <x v="1"/>
    <x v="0"/>
    <x v="0"/>
    <x v="65"/>
    <x v="49"/>
    <x v="95"/>
    <x v="0"/>
    <x v="0"/>
    <x v="2"/>
    <x v="0"/>
    <x v="2"/>
    <x v="1"/>
    <x v="0"/>
    <x v="0"/>
    <x v="0"/>
    <x v="0"/>
    <x v="0"/>
    <x v="0"/>
    <x v="0"/>
    <x v="0"/>
  </r>
  <r>
    <x v="125"/>
    <x v="0"/>
    <x v="3"/>
    <x v="0"/>
    <x v="1"/>
    <x v="0"/>
    <x v="0"/>
    <x v="66"/>
    <x v="49"/>
    <x v="96"/>
    <x v="0"/>
    <x v="0"/>
    <x v="2"/>
    <x v="0"/>
    <x v="2"/>
    <x v="1"/>
    <x v="0"/>
    <x v="0"/>
    <x v="0"/>
    <x v="0"/>
    <x v="0"/>
    <x v="0"/>
    <x v="0"/>
    <x v="0"/>
  </r>
  <r>
    <x v="126"/>
    <x v="0"/>
    <x v="3"/>
    <x v="0"/>
    <x v="1"/>
    <x v="0"/>
    <x v="0"/>
    <x v="67"/>
    <x v="50"/>
    <x v="97"/>
    <x v="0"/>
    <x v="0"/>
    <x v="2"/>
    <x v="0"/>
    <x v="1"/>
    <x v="0"/>
    <x v="0"/>
    <x v="0"/>
    <x v="0"/>
    <x v="0"/>
    <x v="0"/>
    <x v="0"/>
    <x v="0"/>
    <x v="0"/>
  </r>
  <r>
    <x v="127"/>
    <x v="0"/>
    <x v="3"/>
    <x v="0"/>
    <x v="1"/>
    <x v="0"/>
    <x v="0"/>
    <x v="68"/>
    <x v="51"/>
    <x v="98"/>
    <x v="0"/>
    <x v="0"/>
    <x v="2"/>
    <x v="0"/>
    <x v="1"/>
    <x v="0"/>
    <x v="0"/>
    <x v="0"/>
    <x v="0"/>
    <x v="0"/>
    <x v="0"/>
    <x v="0"/>
    <x v="0"/>
    <x v="0"/>
  </r>
  <r>
    <x v="128"/>
    <x v="0"/>
    <x v="4"/>
    <x v="0"/>
    <x v="1"/>
    <x v="0"/>
    <x v="0"/>
    <x v="69"/>
    <x v="52"/>
    <x v="99"/>
    <x v="2"/>
    <x v="0"/>
    <x v="1"/>
    <x v="0"/>
    <x v="0"/>
    <x v="1"/>
    <x v="0"/>
    <x v="0"/>
    <x v="0"/>
    <x v="0"/>
    <x v="0"/>
    <x v="0"/>
    <x v="0"/>
    <x v="0"/>
  </r>
  <r>
    <x v="129"/>
    <x v="0"/>
    <x v="4"/>
    <x v="0"/>
    <x v="1"/>
    <x v="5"/>
    <x v="0"/>
    <x v="70"/>
    <x v="53"/>
    <x v="100"/>
    <x v="2"/>
    <x v="0"/>
    <x v="1"/>
    <x v="0"/>
    <x v="0"/>
    <x v="1"/>
    <x v="0"/>
    <x v="0"/>
    <x v="0"/>
    <x v="0"/>
    <x v="0"/>
    <x v="0"/>
    <x v="0"/>
    <x v="0"/>
  </r>
  <r>
    <x v="130"/>
    <x v="0"/>
    <x v="4"/>
    <x v="0"/>
    <x v="1"/>
    <x v="5"/>
    <x v="0"/>
    <x v="26"/>
    <x v="53"/>
    <x v="101"/>
    <x v="2"/>
    <x v="0"/>
    <x v="1"/>
    <x v="0"/>
    <x v="0"/>
    <x v="1"/>
    <x v="0"/>
    <x v="2"/>
    <x v="3"/>
    <x v="0"/>
    <x v="0"/>
    <x v="0"/>
    <x v="0"/>
    <x v="0"/>
  </r>
  <r>
    <x v="131"/>
    <x v="0"/>
    <x v="4"/>
    <x v="1"/>
    <x v="1"/>
    <x v="5"/>
    <x v="0"/>
    <x v="71"/>
    <x v="53"/>
    <x v="102"/>
    <x v="2"/>
    <x v="0"/>
    <x v="1"/>
    <x v="0"/>
    <x v="0"/>
    <x v="1"/>
    <x v="0"/>
    <x v="2"/>
    <x v="3"/>
    <x v="0"/>
    <x v="0"/>
    <x v="0"/>
    <x v="0"/>
    <x v="0"/>
  </r>
  <r>
    <x v="132"/>
    <x v="0"/>
    <x v="4"/>
    <x v="0"/>
    <x v="1"/>
    <x v="5"/>
    <x v="0"/>
    <x v="71"/>
    <x v="53"/>
    <x v="103"/>
    <x v="2"/>
    <x v="0"/>
    <x v="1"/>
    <x v="0"/>
    <x v="0"/>
    <x v="1"/>
    <x v="0"/>
    <x v="2"/>
    <x v="3"/>
    <x v="0"/>
    <x v="0"/>
    <x v="0"/>
    <x v="0"/>
    <x v="0"/>
  </r>
  <r>
    <x v="133"/>
    <x v="0"/>
    <x v="4"/>
    <x v="1"/>
    <x v="1"/>
    <x v="5"/>
    <x v="0"/>
    <x v="52"/>
    <x v="54"/>
    <x v="45"/>
    <x v="2"/>
    <x v="0"/>
    <x v="1"/>
    <x v="0"/>
    <x v="0"/>
    <x v="1"/>
    <x v="1"/>
    <x v="2"/>
    <x v="3"/>
    <x v="0"/>
    <x v="0"/>
    <x v="0"/>
    <x v="0"/>
    <x v="0"/>
  </r>
  <r>
    <x v="134"/>
    <x v="0"/>
    <x v="4"/>
    <x v="1"/>
    <x v="1"/>
    <x v="5"/>
    <x v="0"/>
    <x v="52"/>
    <x v="54"/>
    <x v="46"/>
    <x v="2"/>
    <x v="0"/>
    <x v="1"/>
    <x v="0"/>
    <x v="0"/>
    <x v="1"/>
    <x v="1"/>
    <x v="2"/>
    <x v="3"/>
    <x v="0"/>
    <x v="0"/>
    <x v="0"/>
    <x v="0"/>
    <x v="0"/>
  </r>
  <r>
    <x v="135"/>
    <x v="0"/>
    <x v="4"/>
    <x v="1"/>
    <x v="1"/>
    <x v="5"/>
    <x v="0"/>
    <x v="52"/>
    <x v="54"/>
    <x v="83"/>
    <x v="19"/>
    <x v="0"/>
    <x v="1"/>
    <x v="0"/>
    <x v="0"/>
    <x v="1"/>
    <x v="1"/>
    <x v="2"/>
    <x v="3"/>
    <x v="0"/>
    <x v="0"/>
    <x v="0"/>
    <x v="0"/>
    <x v="0"/>
  </r>
  <r>
    <x v="136"/>
    <x v="0"/>
    <x v="4"/>
    <x v="1"/>
    <x v="1"/>
    <x v="5"/>
    <x v="0"/>
    <x v="57"/>
    <x v="55"/>
    <x v="84"/>
    <x v="2"/>
    <x v="0"/>
    <x v="1"/>
    <x v="0"/>
    <x v="0"/>
    <x v="1"/>
    <x v="1"/>
    <x v="0"/>
    <x v="0"/>
    <x v="0"/>
    <x v="0"/>
    <x v="0"/>
    <x v="0"/>
    <x v="0"/>
  </r>
  <r>
    <x v="137"/>
    <x v="0"/>
    <x v="4"/>
    <x v="1"/>
    <x v="1"/>
    <x v="5"/>
    <x v="0"/>
    <x v="58"/>
    <x v="55"/>
    <x v="17"/>
    <x v="2"/>
    <x v="0"/>
    <x v="1"/>
    <x v="0"/>
    <x v="0"/>
    <x v="1"/>
    <x v="1"/>
    <x v="0"/>
    <x v="0"/>
    <x v="0"/>
    <x v="0"/>
    <x v="0"/>
    <x v="0"/>
    <x v="0"/>
  </r>
  <r>
    <x v="138"/>
    <x v="0"/>
    <x v="4"/>
    <x v="1"/>
    <x v="1"/>
    <x v="5"/>
    <x v="0"/>
    <x v="59"/>
    <x v="56"/>
    <x v="94"/>
    <x v="2"/>
    <x v="0"/>
    <x v="0"/>
    <x v="0"/>
    <x v="0"/>
    <x v="0"/>
    <x v="1"/>
    <x v="0"/>
    <x v="0"/>
    <x v="0"/>
    <x v="0"/>
    <x v="0"/>
    <x v="0"/>
    <x v="0"/>
  </r>
  <r>
    <x v="139"/>
    <x v="0"/>
    <x v="4"/>
    <x v="1"/>
    <x v="1"/>
    <x v="5"/>
    <x v="0"/>
    <x v="60"/>
    <x v="57"/>
    <x v="104"/>
    <x v="2"/>
    <x v="0"/>
    <x v="0"/>
    <x v="0"/>
    <x v="0"/>
    <x v="0"/>
    <x v="1"/>
    <x v="2"/>
    <x v="3"/>
    <x v="0"/>
    <x v="0"/>
    <x v="0"/>
    <x v="0"/>
    <x v="0"/>
  </r>
  <r>
    <x v="140"/>
    <x v="0"/>
    <x v="4"/>
    <x v="1"/>
    <x v="1"/>
    <x v="5"/>
    <x v="0"/>
    <x v="19"/>
    <x v="58"/>
    <x v="105"/>
    <x v="2"/>
    <x v="0"/>
    <x v="0"/>
    <x v="0"/>
    <x v="0"/>
    <x v="0"/>
    <x v="1"/>
    <x v="0"/>
    <x v="0"/>
    <x v="0"/>
    <x v="0"/>
    <x v="0"/>
    <x v="0"/>
    <x v="0"/>
  </r>
  <r>
    <x v="141"/>
    <x v="0"/>
    <x v="4"/>
    <x v="1"/>
    <x v="1"/>
    <x v="5"/>
    <x v="0"/>
    <x v="72"/>
    <x v="59"/>
    <x v="101"/>
    <x v="2"/>
    <x v="0"/>
    <x v="0"/>
    <x v="0"/>
    <x v="0"/>
    <x v="0"/>
    <x v="1"/>
    <x v="2"/>
    <x v="3"/>
    <x v="0"/>
    <x v="0"/>
    <x v="0"/>
    <x v="0"/>
    <x v="0"/>
  </r>
  <r>
    <x v="142"/>
    <x v="0"/>
    <x v="4"/>
    <x v="1"/>
    <x v="1"/>
    <x v="5"/>
    <x v="0"/>
    <x v="26"/>
    <x v="45"/>
    <x v="102"/>
    <x v="2"/>
    <x v="0"/>
    <x v="0"/>
    <x v="0"/>
    <x v="0"/>
    <x v="0"/>
    <x v="1"/>
    <x v="2"/>
    <x v="3"/>
    <x v="0"/>
    <x v="0"/>
    <x v="0"/>
    <x v="0"/>
    <x v="0"/>
  </r>
  <r>
    <x v="143"/>
    <x v="0"/>
    <x v="4"/>
    <x v="1"/>
    <x v="1"/>
    <x v="5"/>
    <x v="0"/>
    <x v="26"/>
    <x v="60"/>
    <x v="103"/>
    <x v="2"/>
    <x v="0"/>
    <x v="0"/>
    <x v="0"/>
    <x v="0"/>
    <x v="0"/>
    <x v="1"/>
    <x v="2"/>
    <x v="3"/>
    <x v="0"/>
    <x v="0"/>
    <x v="0"/>
    <x v="0"/>
    <x v="0"/>
  </r>
  <r>
    <x v="144"/>
    <x v="0"/>
    <x v="4"/>
    <x v="1"/>
    <x v="1"/>
    <x v="5"/>
    <x v="0"/>
    <x v="51"/>
    <x v="61"/>
    <x v="45"/>
    <x v="2"/>
    <x v="0"/>
    <x v="0"/>
    <x v="0"/>
    <x v="0"/>
    <x v="0"/>
    <x v="1"/>
    <x v="2"/>
    <x v="3"/>
    <x v="0"/>
    <x v="0"/>
    <x v="0"/>
    <x v="0"/>
    <x v="0"/>
  </r>
  <r>
    <x v="145"/>
    <x v="0"/>
    <x v="4"/>
    <x v="1"/>
    <x v="1"/>
    <x v="5"/>
    <x v="0"/>
    <x v="51"/>
    <x v="61"/>
    <x v="88"/>
    <x v="2"/>
    <x v="0"/>
    <x v="0"/>
    <x v="0"/>
    <x v="0"/>
    <x v="0"/>
    <x v="0"/>
    <x v="2"/>
    <x v="3"/>
    <x v="0"/>
    <x v="0"/>
    <x v="0"/>
    <x v="0"/>
    <x v="0"/>
  </r>
  <r>
    <x v="146"/>
    <x v="0"/>
    <x v="4"/>
    <x v="1"/>
    <x v="1"/>
    <x v="5"/>
    <x v="0"/>
    <x v="51"/>
    <x v="62"/>
    <x v="83"/>
    <x v="19"/>
    <x v="0"/>
    <x v="0"/>
    <x v="0"/>
    <x v="0"/>
    <x v="0"/>
    <x v="0"/>
    <x v="2"/>
    <x v="3"/>
    <x v="0"/>
    <x v="0"/>
    <x v="0"/>
    <x v="0"/>
    <x v="0"/>
  </r>
  <r>
    <x v="147"/>
    <x v="0"/>
    <x v="4"/>
    <x v="1"/>
    <x v="1"/>
    <x v="5"/>
    <x v="0"/>
    <x v="61"/>
    <x v="63"/>
    <x v="89"/>
    <x v="2"/>
    <x v="0"/>
    <x v="0"/>
    <x v="0"/>
    <x v="0"/>
    <x v="0"/>
    <x v="0"/>
    <x v="2"/>
    <x v="3"/>
    <x v="0"/>
    <x v="0"/>
    <x v="0"/>
    <x v="0"/>
    <x v="0"/>
  </r>
  <r>
    <x v="148"/>
    <x v="0"/>
    <x v="4"/>
    <x v="1"/>
    <x v="1"/>
    <x v="0"/>
    <x v="0"/>
    <x v="61"/>
    <x v="64"/>
    <x v="90"/>
    <x v="2"/>
    <x v="0"/>
    <x v="0"/>
    <x v="0"/>
    <x v="0"/>
    <x v="0"/>
    <x v="0"/>
    <x v="2"/>
    <x v="3"/>
    <x v="0"/>
    <x v="0"/>
    <x v="0"/>
    <x v="0"/>
    <x v="0"/>
  </r>
  <r>
    <x v="149"/>
    <x v="0"/>
    <x v="4"/>
    <x v="1"/>
    <x v="1"/>
    <x v="0"/>
    <x v="0"/>
    <x v="61"/>
    <x v="64"/>
    <x v="106"/>
    <x v="2"/>
    <x v="0"/>
    <x v="0"/>
    <x v="0"/>
    <x v="0"/>
    <x v="0"/>
    <x v="0"/>
    <x v="2"/>
    <x v="3"/>
    <x v="0"/>
    <x v="0"/>
    <x v="0"/>
    <x v="0"/>
    <x v="0"/>
  </r>
  <r>
    <x v="150"/>
    <x v="0"/>
    <x v="4"/>
    <x v="1"/>
    <x v="1"/>
    <x v="0"/>
    <x v="0"/>
    <x v="62"/>
    <x v="65"/>
    <x v="92"/>
    <x v="20"/>
    <x v="0"/>
    <x v="0"/>
    <x v="0"/>
    <x v="0"/>
    <x v="0"/>
    <x v="0"/>
    <x v="0"/>
    <x v="0"/>
    <x v="0"/>
    <x v="0"/>
    <x v="0"/>
    <x v="0"/>
    <x v="0"/>
  </r>
  <r>
    <x v="151"/>
    <x v="0"/>
    <x v="4"/>
    <x v="1"/>
    <x v="1"/>
    <x v="0"/>
    <x v="0"/>
    <x v="63"/>
    <x v="65"/>
    <x v="93"/>
    <x v="2"/>
    <x v="0"/>
    <x v="0"/>
    <x v="0"/>
    <x v="0"/>
    <x v="0"/>
    <x v="0"/>
    <x v="0"/>
    <x v="0"/>
    <x v="0"/>
    <x v="0"/>
    <x v="0"/>
    <x v="0"/>
    <x v="0"/>
  </r>
  <r>
    <x v="152"/>
    <x v="0"/>
    <x v="4"/>
    <x v="1"/>
    <x v="1"/>
    <x v="0"/>
    <x v="0"/>
    <x v="64"/>
    <x v="65"/>
    <x v="94"/>
    <x v="2"/>
    <x v="0"/>
    <x v="0"/>
    <x v="0"/>
    <x v="0"/>
    <x v="0"/>
    <x v="0"/>
    <x v="0"/>
    <x v="0"/>
    <x v="0"/>
    <x v="0"/>
    <x v="0"/>
    <x v="0"/>
    <x v="0"/>
  </r>
  <r>
    <x v="153"/>
    <x v="0"/>
    <x v="4"/>
    <x v="1"/>
    <x v="1"/>
    <x v="0"/>
    <x v="0"/>
    <x v="65"/>
    <x v="66"/>
    <x v="95"/>
    <x v="2"/>
    <x v="0"/>
    <x v="0"/>
    <x v="0"/>
    <x v="0"/>
    <x v="0"/>
    <x v="0"/>
    <x v="0"/>
    <x v="0"/>
    <x v="0"/>
    <x v="0"/>
    <x v="0"/>
    <x v="0"/>
    <x v="0"/>
  </r>
  <r>
    <x v="154"/>
    <x v="0"/>
    <x v="4"/>
    <x v="1"/>
    <x v="1"/>
    <x v="0"/>
    <x v="0"/>
    <x v="66"/>
    <x v="66"/>
    <x v="96"/>
    <x v="2"/>
    <x v="0"/>
    <x v="0"/>
    <x v="0"/>
    <x v="0"/>
    <x v="0"/>
    <x v="0"/>
    <x v="0"/>
    <x v="0"/>
    <x v="0"/>
    <x v="0"/>
    <x v="0"/>
    <x v="0"/>
    <x v="0"/>
  </r>
  <r>
    <x v="155"/>
    <x v="0"/>
    <x v="4"/>
    <x v="1"/>
    <x v="1"/>
    <x v="0"/>
    <x v="0"/>
    <x v="67"/>
    <x v="67"/>
    <x v="97"/>
    <x v="2"/>
    <x v="0"/>
    <x v="0"/>
    <x v="0"/>
    <x v="0"/>
    <x v="0"/>
    <x v="0"/>
    <x v="0"/>
    <x v="0"/>
    <x v="0"/>
    <x v="0"/>
    <x v="0"/>
    <x v="0"/>
    <x v="0"/>
  </r>
  <r>
    <x v="156"/>
    <x v="0"/>
    <x v="4"/>
    <x v="1"/>
    <x v="1"/>
    <x v="0"/>
    <x v="0"/>
    <x v="68"/>
    <x v="68"/>
    <x v="107"/>
    <x v="2"/>
    <x v="0"/>
    <x v="0"/>
    <x v="0"/>
    <x v="0"/>
    <x v="0"/>
    <x v="0"/>
    <x v="0"/>
    <x v="0"/>
    <x v="0"/>
    <x v="0"/>
    <x v="0"/>
    <x v="0"/>
    <x v="0"/>
  </r>
  <r>
    <x v="157"/>
    <x v="0"/>
    <x v="5"/>
    <x v="1"/>
    <x v="1"/>
    <x v="0"/>
    <x v="0"/>
    <x v="73"/>
    <x v="69"/>
    <x v="99"/>
    <x v="2"/>
    <x v="0"/>
    <x v="0"/>
    <x v="0"/>
    <x v="0"/>
    <x v="0"/>
    <x v="0"/>
    <x v="0"/>
    <x v="0"/>
    <x v="0"/>
    <x v="0"/>
    <x v="0"/>
    <x v="0"/>
    <x v="0"/>
  </r>
  <r>
    <x v="158"/>
    <x v="0"/>
    <x v="5"/>
    <x v="1"/>
    <x v="1"/>
    <x v="0"/>
    <x v="0"/>
    <x v="74"/>
    <x v="70"/>
    <x v="108"/>
    <x v="2"/>
    <x v="0"/>
    <x v="0"/>
    <x v="0"/>
    <x v="0"/>
    <x v="0"/>
    <x v="0"/>
    <x v="0"/>
    <x v="0"/>
    <x v="0"/>
    <x v="0"/>
    <x v="0"/>
    <x v="0"/>
    <x v="0"/>
  </r>
  <r>
    <x v="159"/>
    <x v="0"/>
    <x v="5"/>
    <x v="1"/>
    <x v="1"/>
    <x v="0"/>
    <x v="0"/>
    <x v="45"/>
    <x v="70"/>
    <x v="109"/>
    <x v="2"/>
    <x v="0"/>
    <x v="0"/>
    <x v="0"/>
    <x v="0"/>
    <x v="0"/>
    <x v="0"/>
    <x v="2"/>
    <x v="3"/>
    <x v="0"/>
    <x v="0"/>
    <x v="0"/>
    <x v="0"/>
    <x v="0"/>
  </r>
  <r>
    <x v="160"/>
    <x v="0"/>
    <x v="5"/>
    <x v="1"/>
    <x v="1"/>
    <x v="0"/>
    <x v="0"/>
    <x v="45"/>
    <x v="71"/>
    <x v="110"/>
    <x v="2"/>
    <x v="0"/>
    <x v="0"/>
    <x v="0"/>
    <x v="0"/>
    <x v="0"/>
    <x v="0"/>
    <x v="2"/>
    <x v="3"/>
    <x v="0"/>
    <x v="0"/>
    <x v="0"/>
    <x v="0"/>
    <x v="0"/>
  </r>
  <r>
    <x v="161"/>
    <x v="0"/>
    <x v="5"/>
    <x v="1"/>
    <x v="1"/>
    <x v="0"/>
    <x v="0"/>
    <x v="75"/>
    <x v="72"/>
    <x v="111"/>
    <x v="2"/>
    <x v="0"/>
    <x v="0"/>
    <x v="0"/>
    <x v="0"/>
    <x v="0"/>
    <x v="0"/>
    <x v="2"/>
    <x v="3"/>
    <x v="0"/>
    <x v="0"/>
    <x v="0"/>
    <x v="0"/>
    <x v="0"/>
  </r>
  <r>
    <x v="162"/>
    <x v="0"/>
    <x v="5"/>
    <x v="1"/>
    <x v="1"/>
    <x v="0"/>
    <x v="0"/>
    <x v="51"/>
    <x v="72"/>
    <x v="45"/>
    <x v="2"/>
    <x v="0"/>
    <x v="0"/>
    <x v="0"/>
    <x v="0"/>
    <x v="0"/>
    <x v="0"/>
    <x v="2"/>
    <x v="3"/>
    <x v="0"/>
    <x v="0"/>
    <x v="0"/>
    <x v="0"/>
    <x v="0"/>
  </r>
  <r>
    <x v="163"/>
    <x v="0"/>
    <x v="5"/>
    <x v="1"/>
    <x v="1"/>
    <x v="0"/>
    <x v="0"/>
    <x v="52"/>
    <x v="73"/>
    <x v="46"/>
    <x v="2"/>
    <x v="0"/>
    <x v="0"/>
    <x v="0"/>
    <x v="0"/>
    <x v="0"/>
    <x v="0"/>
    <x v="2"/>
    <x v="3"/>
    <x v="0"/>
    <x v="0"/>
    <x v="0"/>
    <x v="0"/>
    <x v="0"/>
  </r>
  <r>
    <x v="164"/>
    <x v="0"/>
    <x v="5"/>
    <x v="1"/>
    <x v="1"/>
    <x v="0"/>
    <x v="0"/>
    <x v="52"/>
    <x v="74"/>
    <x v="83"/>
    <x v="21"/>
    <x v="0"/>
    <x v="0"/>
    <x v="0"/>
    <x v="0"/>
    <x v="0"/>
    <x v="0"/>
    <x v="2"/>
    <x v="3"/>
    <x v="0"/>
    <x v="0"/>
    <x v="0"/>
    <x v="0"/>
    <x v="0"/>
  </r>
  <r>
    <x v="165"/>
    <x v="0"/>
    <x v="5"/>
    <x v="1"/>
    <x v="1"/>
    <x v="0"/>
    <x v="0"/>
    <x v="76"/>
    <x v="75"/>
    <x v="84"/>
    <x v="2"/>
    <x v="0"/>
    <x v="0"/>
    <x v="0"/>
    <x v="0"/>
    <x v="0"/>
    <x v="0"/>
    <x v="0"/>
    <x v="0"/>
    <x v="0"/>
    <x v="0"/>
    <x v="0"/>
    <x v="0"/>
    <x v="0"/>
  </r>
  <r>
    <x v="166"/>
    <x v="0"/>
    <x v="5"/>
    <x v="1"/>
    <x v="1"/>
    <x v="0"/>
    <x v="0"/>
    <x v="77"/>
    <x v="76"/>
    <x v="17"/>
    <x v="2"/>
    <x v="0"/>
    <x v="1"/>
    <x v="0"/>
    <x v="0"/>
    <x v="1"/>
    <x v="0"/>
    <x v="0"/>
    <x v="0"/>
    <x v="0"/>
    <x v="0"/>
    <x v="0"/>
    <x v="0"/>
    <x v="0"/>
  </r>
  <r>
    <x v="167"/>
    <x v="0"/>
    <x v="5"/>
    <x v="1"/>
    <x v="1"/>
    <x v="0"/>
    <x v="0"/>
    <x v="78"/>
    <x v="77"/>
    <x v="94"/>
    <x v="2"/>
    <x v="0"/>
    <x v="1"/>
    <x v="0"/>
    <x v="0"/>
    <x v="1"/>
    <x v="0"/>
    <x v="0"/>
    <x v="0"/>
    <x v="0"/>
    <x v="0"/>
    <x v="0"/>
    <x v="0"/>
    <x v="0"/>
  </r>
  <r>
    <x v="168"/>
    <x v="0"/>
    <x v="5"/>
    <x v="1"/>
    <x v="1"/>
    <x v="0"/>
    <x v="0"/>
    <x v="60"/>
    <x v="78"/>
    <x v="112"/>
    <x v="2"/>
    <x v="0"/>
    <x v="1"/>
    <x v="0"/>
    <x v="0"/>
    <x v="1"/>
    <x v="0"/>
    <x v="2"/>
    <x v="3"/>
    <x v="0"/>
    <x v="0"/>
    <x v="0"/>
    <x v="0"/>
    <x v="0"/>
  </r>
  <r>
    <x v="169"/>
    <x v="0"/>
    <x v="5"/>
    <x v="1"/>
    <x v="1"/>
    <x v="0"/>
    <x v="0"/>
    <x v="29"/>
    <x v="79"/>
    <x v="113"/>
    <x v="2"/>
    <x v="0"/>
    <x v="1"/>
    <x v="0"/>
    <x v="0"/>
    <x v="1"/>
    <x v="0"/>
    <x v="0"/>
    <x v="0"/>
    <x v="0"/>
    <x v="0"/>
    <x v="0"/>
    <x v="0"/>
    <x v="0"/>
  </r>
  <r>
    <x v="170"/>
    <x v="0"/>
    <x v="5"/>
    <x v="1"/>
    <x v="1"/>
    <x v="0"/>
    <x v="0"/>
    <x v="45"/>
    <x v="80"/>
    <x v="109"/>
    <x v="2"/>
    <x v="0"/>
    <x v="1"/>
    <x v="0"/>
    <x v="0"/>
    <x v="1"/>
    <x v="0"/>
    <x v="2"/>
    <x v="3"/>
    <x v="0"/>
    <x v="0"/>
    <x v="0"/>
    <x v="0"/>
    <x v="0"/>
  </r>
  <r>
    <x v="171"/>
    <x v="0"/>
    <x v="5"/>
    <x v="1"/>
    <x v="1"/>
    <x v="4"/>
    <x v="0"/>
    <x v="45"/>
    <x v="80"/>
    <x v="114"/>
    <x v="2"/>
    <x v="0"/>
    <x v="1"/>
    <x v="0"/>
    <x v="0"/>
    <x v="1"/>
    <x v="0"/>
    <x v="2"/>
    <x v="3"/>
    <x v="0"/>
    <x v="0"/>
    <x v="0"/>
    <x v="0"/>
    <x v="0"/>
  </r>
  <r>
    <x v="172"/>
    <x v="0"/>
    <x v="5"/>
    <x v="1"/>
    <x v="1"/>
    <x v="0"/>
    <x v="0"/>
    <x v="45"/>
    <x v="80"/>
    <x v="115"/>
    <x v="2"/>
    <x v="0"/>
    <x v="1"/>
    <x v="0"/>
    <x v="0"/>
    <x v="1"/>
    <x v="0"/>
    <x v="2"/>
    <x v="3"/>
    <x v="0"/>
    <x v="0"/>
    <x v="0"/>
    <x v="0"/>
    <x v="0"/>
  </r>
  <r>
    <x v="173"/>
    <x v="0"/>
    <x v="5"/>
    <x v="1"/>
    <x v="1"/>
    <x v="4"/>
    <x v="0"/>
    <x v="51"/>
    <x v="81"/>
    <x v="45"/>
    <x v="2"/>
    <x v="0"/>
    <x v="1"/>
    <x v="0"/>
    <x v="0"/>
    <x v="1"/>
    <x v="0"/>
    <x v="2"/>
    <x v="3"/>
    <x v="0"/>
    <x v="0"/>
    <x v="0"/>
    <x v="0"/>
    <x v="0"/>
  </r>
  <r>
    <x v="174"/>
    <x v="0"/>
    <x v="5"/>
    <x v="1"/>
    <x v="1"/>
    <x v="4"/>
    <x v="0"/>
    <x v="51"/>
    <x v="81"/>
    <x v="88"/>
    <x v="2"/>
    <x v="0"/>
    <x v="1"/>
    <x v="0"/>
    <x v="0"/>
    <x v="1"/>
    <x v="0"/>
    <x v="2"/>
    <x v="3"/>
    <x v="0"/>
    <x v="0"/>
    <x v="0"/>
    <x v="0"/>
    <x v="0"/>
  </r>
  <r>
    <x v="175"/>
    <x v="0"/>
    <x v="5"/>
    <x v="1"/>
    <x v="1"/>
    <x v="4"/>
    <x v="0"/>
    <x v="51"/>
    <x v="81"/>
    <x v="83"/>
    <x v="21"/>
    <x v="0"/>
    <x v="1"/>
    <x v="0"/>
    <x v="0"/>
    <x v="1"/>
    <x v="0"/>
    <x v="2"/>
    <x v="3"/>
    <x v="0"/>
    <x v="0"/>
    <x v="0"/>
    <x v="0"/>
    <x v="0"/>
  </r>
  <r>
    <x v="176"/>
    <x v="0"/>
    <x v="5"/>
    <x v="1"/>
    <x v="1"/>
    <x v="4"/>
    <x v="0"/>
    <x v="61"/>
    <x v="63"/>
    <x v="89"/>
    <x v="2"/>
    <x v="0"/>
    <x v="0"/>
    <x v="0"/>
    <x v="0"/>
    <x v="0"/>
    <x v="0"/>
    <x v="2"/>
    <x v="3"/>
    <x v="0"/>
    <x v="0"/>
    <x v="0"/>
    <x v="0"/>
    <x v="0"/>
  </r>
  <r>
    <x v="177"/>
    <x v="0"/>
    <x v="5"/>
    <x v="1"/>
    <x v="1"/>
    <x v="4"/>
    <x v="0"/>
    <x v="61"/>
    <x v="82"/>
    <x v="90"/>
    <x v="2"/>
    <x v="0"/>
    <x v="0"/>
    <x v="0"/>
    <x v="0"/>
    <x v="0"/>
    <x v="0"/>
    <x v="2"/>
    <x v="3"/>
    <x v="0"/>
    <x v="0"/>
    <x v="0"/>
    <x v="0"/>
    <x v="0"/>
  </r>
  <r>
    <x v="178"/>
    <x v="0"/>
    <x v="5"/>
    <x v="1"/>
    <x v="1"/>
    <x v="4"/>
    <x v="0"/>
    <x v="61"/>
    <x v="83"/>
    <x v="106"/>
    <x v="2"/>
    <x v="0"/>
    <x v="0"/>
    <x v="0"/>
    <x v="0"/>
    <x v="0"/>
    <x v="1"/>
    <x v="2"/>
    <x v="3"/>
    <x v="0"/>
    <x v="0"/>
    <x v="0"/>
    <x v="0"/>
    <x v="0"/>
  </r>
  <r>
    <x v="179"/>
    <x v="0"/>
    <x v="5"/>
    <x v="1"/>
    <x v="1"/>
    <x v="4"/>
    <x v="0"/>
    <x v="79"/>
    <x v="84"/>
    <x v="92"/>
    <x v="22"/>
    <x v="0"/>
    <x v="0"/>
    <x v="0"/>
    <x v="0"/>
    <x v="0"/>
    <x v="1"/>
    <x v="0"/>
    <x v="0"/>
    <x v="0"/>
    <x v="0"/>
    <x v="0"/>
    <x v="0"/>
    <x v="0"/>
  </r>
  <r>
    <x v="180"/>
    <x v="0"/>
    <x v="5"/>
    <x v="1"/>
    <x v="1"/>
    <x v="4"/>
    <x v="0"/>
    <x v="63"/>
    <x v="84"/>
    <x v="93"/>
    <x v="2"/>
    <x v="0"/>
    <x v="0"/>
    <x v="0"/>
    <x v="0"/>
    <x v="0"/>
    <x v="1"/>
    <x v="0"/>
    <x v="0"/>
    <x v="0"/>
    <x v="0"/>
    <x v="0"/>
    <x v="0"/>
    <x v="0"/>
  </r>
  <r>
    <x v="181"/>
    <x v="0"/>
    <x v="5"/>
    <x v="1"/>
    <x v="1"/>
    <x v="4"/>
    <x v="0"/>
    <x v="80"/>
    <x v="85"/>
    <x v="94"/>
    <x v="2"/>
    <x v="0"/>
    <x v="0"/>
    <x v="0"/>
    <x v="0"/>
    <x v="0"/>
    <x v="1"/>
    <x v="0"/>
    <x v="0"/>
    <x v="0"/>
    <x v="0"/>
    <x v="0"/>
    <x v="0"/>
    <x v="0"/>
  </r>
  <r>
    <x v="182"/>
    <x v="0"/>
    <x v="5"/>
    <x v="1"/>
    <x v="1"/>
    <x v="4"/>
    <x v="0"/>
    <x v="81"/>
    <x v="86"/>
    <x v="95"/>
    <x v="2"/>
    <x v="0"/>
    <x v="0"/>
    <x v="0"/>
    <x v="0"/>
    <x v="0"/>
    <x v="1"/>
    <x v="0"/>
    <x v="0"/>
    <x v="0"/>
    <x v="0"/>
    <x v="0"/>
    <x v="0"/>
    <x v="0"/>
  </r>
  <r>
    <x v="183"/>
    <x v="0"/>
    <x v="5"/>
    <x v="1"/>
    <x v="1"/>
    <x v="4"/>
    <x v="0"/>
    <x v="82"/>
    <x v="86"/>
    <x v="96"/>
    <x v="2"/>
    <x v="0"/>
    <x v="0"/>
    <x v="0"/>
    <x v="0"/>
    <x v="0"/>
    <x v="1"/>
    <x v="0"/>
    <x v="0"/>
    <x v="0"/>
    <x v="0"/>
    <x v="0"/>
    <x v="0"/>
    <x v="0"/>
  </r>
  <r>
    <x v="184"/>
    <x v="0"/>
    <x v="5"/>
    <x v="1"/>
    <x v="1"/>
    <x v="4"/>
    <x v="0"/>
    <x v="83"/>
    <x v="87"/>
    <x v="97"/>
    <x v="2"/>
    <x v="0"/>
    <x v="0"/>
    <x v="0"/>
    <x v="0"/>
    <x v="0"/>
    <x v="1"/>
    <x v="0"/>
    <x v="0"/>
    <x v="0"/>
    <x v="0"/>
    <x v="0"/>
    <x v="0"/>
    <x v="0"/>
  </r>
  <r>
    <x v="185"/>
    <x v="0"/>
    <x v="5"/>
    <x v="1"/>
    <x v="1"/>
    <x v="4"/>
    <x v="0"/>
    <x v="38"/>
    <x v="88"/>
    <x v="107"/>
    <x v="2"/>
    <x v="0"/>
    <x v="0"/>
    <x v="0"/>
    <x v="0"/>
    <x v="0"/>
    <x v="1"/>
    <x v="0"/>
    <x v="0"/>
    <x v="0"/>
    <x v="0"/>
    <x v="0"/>
    <x v="0"/>
    <x v="0"/>
  </r>
  <r>
    <x v="186"/>
    <x v="0"/>
    <x v="6"/>
    <x v="1"/>
    <x v="1"/>
    <x v="4"/>
    <x v="0"/>
    <x v="84"/>
    <x v="89"/>
    <x v="116"/>
    <x v="2"/>
    <x v="0"/>
    <x v="2"/>
    <x v="0"/>
    <x v="1"/>
    <x v="0"/>
    <x v="1"/>
    <x v="0"/>
    <x v="0"/>
    <x v="0"/>
    <x v="0"/>
    <x v="0"/>
    <x v="0"/>
    <x v="0"/>
  </r>
  <r>
    <x v="187"/>
    <x v="0"/>
    <x v="6"/>
    <x v="1"/>
    <x v="1"/>
    <x v="4"/>
    <x v="0"/>
    <x v="24"/>
    <x v="89"/>
    <x v="117"/>
    <x v="2"/>
    <x v="0"/>
    <x v="2"/>
    <x v="0"/>
    <x v="1"/>
    <x v="0"/>
    <x v="1"/>
    <x v="2"/>
    <x v="3"/>
    <x v="0"/>
    <x v="0"/>
    <x v="0"/>
    <x v="0"/>
    <x v="0"/>
  </r>
  <r>
    <x v="188"/>
    <x v="0"/>
    <x v="6"/>
    <x v="1"/>
    <x v="1"/>
    <x v="4"/>
    <x v="0"/>
    <x v="24"/>
    <x v="89"/>
    <x v="118"/>
    <x v="2"/>
    <x v="0"/>
    <x v="2"/>
    <x v="0"/>
    <x v="1"/>
    <x v="0"/>
    <x v="1"/>
    <x v="2"/>
    <x v="3"/>
    <x v="0"/>
    <x v="0"/>
    <x v="0"/>
    <x v="0"/>
    <x v="0"/>
  </r>
  <r>
    <x v="189"/>
    <x v="0"/>
    <x v="6"/>
    <x v="1"/>
    <x v="1"/>
    <x v="4"/>
    <x v="0"/>
    <x v="24"/>
    <x v="89"/>
    <x v="119"/>
    <x v="2"/>
    <x v="0"/>
    <x v="2"/>
    <x v="0"/>
    <x v="1"/>
    <x v="0"/>
    <x v="1"/>
    <x v="2"/>
    <x v="3"/>
    <x v="0"/>
    <x v="0"/>
    <x v="0"/>
    <x v="0"/>
    <x v="0"/>
  </r>
  <r>
    <x v="190"/>
    <x v="0"/>
    <x v="6"/>
    <x v="1"/>
    <x v="1"/>
    <x v="4"/>
    <x v="0"/>
    <x v="51"/>
    <x v="90"/>
    <x v="45"/>
    <x v="2"/>
    <x v="0"/>
    <x v="2"/>
    <x v="0"/>
    <x v="1"/>
    <x v="0"/>
    <x v="1"/>
    <x v="2"/>
    <x v="3"/>
    <x v="0"/>
    <x v="0"/>
    <x v="0"/>
    <x v="0"/>
    <x v="0"/>
  </r>
  <r>
    <x v="191"/>
    <x v="0"/>
    <x v="6"/>
    <x v="1"/>
    <x v="1"/>
    <x v="4"/>
    <x v="0"/>
    <x v="52"/>
    <x v="90"/>
    <x v="46"/>
    <x v="2"/>
    <x v="0"/>
    <x v="2"/>
    <x v="0"/>
    <x v="1"/>
    <x v="0"/>
    <x v="1"/>
    <x v="2"/>
    <x v="3"/>
    <x v="0"/>
    <x v="0"/>
    <x v="0"/>
    <x v="0"/>
    <x v="0"/>
  </r>
  <r>
    <x v="192"/>
    <x v="0"/>
    <x v="6"/>
    <x v="1"/>
    <x v="1"/>
    <x v="4"/>
    <x v="0"/>
    <x v="52"/>
    <x v="74"/>
    <x v="83"/>
    <x v="19"/>
    <x v="0"/>
    <x v="2"/>
    <x v="0"/>
    <x v="2"/>
    <x v="1"/>
    <x v="1"/>
    <x v="2"/>
    <x v="3"/>
    <x v="0"/>
    <x v="0"/>
    <x v="0"/>
    <x v="0"/>
    <x v="0"/>
  </r>
  <r>
    <x v="193"/>
    <x v="0"/>
    <x v="6"/>
    <x v="1"/>
    <x v="1"/>
    <x v="4"/>
    <x v="0"/>
    <x v="57"/>
    <x v="91"/>
    <x v="84"/>
    <x v="2"/>
    <x v="0"/>
    <x v="2"/>
    <x v="0"/>
    <x v="2"/>
    <x v="1"/>
    <x v="1"/>
    <x v="0"/>
    <x v="0"/>
    <x v="0"/>
    <x v="0"/>
    <x v="0"/>
    <x v="0"/>
    <x v="0"/>
  </r>
  <r>
    <x v="194"/>
    <x v="0"/>
    <x v="6"/>
    <x v="1"/>
    <x v="1"/>
    <x v="4"/>
    <x v="0"/>
    <x v="58"/>
    <x v="91"/>
    <x v="17"/>
    <x v="2"/>
    <x v="0"/>
    <x v="2"/>
    <x v="0"/>
    <x v="1"/>
    <x v="0"/>
    <x v="1"/>
    <x v="0"/>
    <x v="0"/>
    <x v="0"/>
    <x v="0"/>
    <x v="0"/>
    <x v="0"/>
    <x v="0"/>
  </r>
  <r>
    <x v="195"/>
    <x v="0"/>
    <x v="6"/>
    <x v="1"/>
    <x v="1"/>
    <x v="4"/>
    <x v="0"/>
    <x v="59"/>
    <x v="92"/>
    <x v="94"/>
    <x v="2"/>
    <x v="0"/>
    <x v="2"/>
    <x v="0"/>
    <x v="1"/>
    <x v="0"/>
    <x v="1"/>
    <x v="0"/>
    <x v="0"/>
    <x v="0"/>
    <x v="0"/>
    <x v="0"/>
    <x v="0"/>
    <x v="0"/>
  </r>
  <r>
    <x v="196"/>
    <x v="0"/>
    <x v="6"/>
    <x v="1"/>
    <x v="1"/>
    <x v="4"/>
    <x v="0"/>
    <x v="60"/>
    <x v="93"/>
    <x v="112"/>
    <x v="2"/>
    <x v="0"/>
    <x v="2"/>
    <x v="0"/>
    <x v="1"/>
    <x v="0"/>
    <x v="1"/>
    <x v="2"/>
    <x v="3"/>
    <x v="0"/>
    <x v="0"/>
    <x v="0"/>
    <x v="0"/>
    <x v="0"/>
  </r>
  <r>
    <x v="197"/>
    <x v="0"/>
    <x v="6"/>
    <x v="1"/>
    <x v="1"/>
    <x v="4"/>
    <x v="0"/>
    <x v="29"/>
    <x v="94"/>
    <x v="120"/>
    <x v="2"/>
    <x v="0"/>
    <x v="2"/>
    <x v="0"/>
    <x v="1"/>
    <x v="0"/>
    <x v="1"/>
    <x v="0"/>
    <x v="0"/>
    <x v="0"/>
    <x v="0"/>
    <x v="0"/>
    <x v="0"/>
    <x v="0"/>
  </r>
  <r>
    <x v="198"/>
    <x v="0"/>
    <x v="6"/>
    <x v="1"/>
    <x v="1"/>
    <x v="0"/>
    <x v="0"/>
    <x v="24"/>
    <x v="95"/>
    <x v="121"/>
    <x v="2"/>
    <x v="0"/>
    <x v="2"/>
    <x v="0"/>
    <x v="1"/>
    <x v="0"/>
    <x v="1"/>
    <x v="2"/>
    <x v="3"/>
    <x v="0"/>
    <x v="0"/>
    <x v="0"/>
    <x v="0"/>
    <x v="0"/>
  </r>
  <r>
    <x v="199"/>
    <x v="0"/>
    <x v="6"/>
    <x v="1"/>
    <x v="1"/>
    <x v="0"/>
    <x v="0"/>
    <x v="24"/>
    <x v="95"/>
    <x v="28"/>
    <x v="2"/>
    <x v="0"/>
    <x v="2"/>
    <x v="0"/>
    <x v="1"/>
    <x v="0"/>
    <x v="1"/>
    <x v="2"/>
    <x v="3"/>
    <x v="0"/>
    <x v="0"/>
    <x v="0"/>
    <x v="0"/>
    <x v="0"/>
  </r>
  <r>
    <x v="200"/>
    <x v="0"/>
    <x v="6"/>
    <x v="1"/>
    <x v="1"/>
    <x v="0"/>
    <x v="0"/>
    <x v="24"/>
    <x v="95"/>
    <x v="122"/>
    <x v="2"/>
    <x v="0"/>
    <x v="2"/>
    <x v="0"/>
    <x v="2"/>
    <x v="1"/>
    <x v="1"/>
    <x v="2"/>
    <x v="3"/>
    <x v="0"/>
    <x v="0"/>
    <x v="0"/>
    <x v="0"/>
    <x v="0"/>
  </r>
  <r>
    <x v="201"/>
    <x v="0"/>
    <x v="6"/>
    <x v="1"/>
    <x v="1"/>
    <x v="0"/>
    <x v="0"/>
    <x v="51"/>
    <x v="96"/>
    <x v="45"/>
    <x v="2"/>
    <x v="0"/>
    <x v="2"/>
    <x v="0"/>
    <x v="2"/>
    <x v="1"/>
    <x v="1"/>
    <x v="2"/>
    <x v="3"/>
    <x v="0"/>
    <x v="0"/>
    <x v="0"/>
    <x v="0"/>
    <x v="0"/>
  </r>
  <r>
    <x v="202"/>
    <x v="0"/>
    <x v="6"/>
    <x v="1"/>
    <x v="1"/>
    <x v="0"/>
    <x v="0"/>
    <x v="51"/>
    <x v="96"/>
    <x v="88"/>
    <x v="2"/>
    <x v="0"/>
    <x v="2"/>
    <x v="0"/>
    <x v="2"/>
    <x v="1"/>
    <x v="1"/>
    <x v="2"/>
    <x v="3"/>
    <x v="0"/>
    <x v="0"/>
    <x v="0"/>
    <x v="0"/>
    <x v="0"/>
  </r>
  <r>
    <x v="203"/>
    <x v="0"/>
    <x v="6"/>
    <x v="1"/>
    <x v="1"/>
    <x v="0"/>
    <x v="0"/>
    <x v="51"/>
    <x v="96"/>
    <x v="83"/>
    <x v="17"/>
    <x v="0"/>
    <x v="2"/>
    <x v="0"/>
    <x v="2"/>
    <x v="1"/>
    <x v="1"/>
    <x v="2"/>
    <x v="3"/>
    <x v="0"/>
    <x v="0"/>
    <x v="0"/>
    <x v="0"/>
    <x v="0"/>
  </r>
  <r>
    <x v="204"/>
    <x v="0"/>
    <x v="6"/>
    <x v="1"/>
    <x v="1"/>
    <x v="0"/>
    <x v="0"/>
    <x v="61"/>
    <x v="97"/>
    <x v="89"/>
    <x v="2"/>
    <x v="0"/>
    <x v="2"/>
    <x v="0"/>
    <x v="2"/>
    <x v="1"/>
    <x v="0"/>
    <x v="2"/>
    <x v="3"/>
    <x v="0"/>
    <x v="0"/>
    <x v="0"/>
    <x v="0"/>
    <x v="0"/>
  </r>
  <r>
    <x v="205"/>
    <x v="0"/>
    <x v="6"/>
    <x v="0"/>
    <x v="1"/>
    <x v="0"/>
    <x v="0"/>
    <x v="61"/>
    <x v="97"/>
    <x v="90"/>
    <x v="2"/>
    <x v="0"/>
    <x v="2"/>
    <x v="0"/>
    <x v="2"/>
    <x v="1"/>
    <x v="0"/>
    <x v="2"/>
    <x v="3"/>
    <x v="0"/>
    <x v="0"/>
    <x v="0"/>
    <x v="0"/>
    <x v="0"/>
  </r>
  <r>
    <x v="206"/>
    <x v="0"/>
    <x v="7"/>
    <x v="0"/>
    <x v="1"/>
    <x v="0"/>
    <x v="0"/>
    <x v="85"/>
    <x v="98"/>
    <x v="123"/>
    <x v="0"/>
    <x v="0"/>
    <x v="2"/>
    <x v="0"/>
    <x v="2"/>
    <x v="1"/>
    <x v="0"/>
    <x v="0"/>
    <x v="0"/>
    <x v="0"/>
    <x v="0"/>
    <x v="0"/>
    <x v="0"/>
    <x v="0"/>
  </r>
  <r>
    <x v="207"/>
    <x v="0"/>
    <x v="7"/>
    <x v="0"/>
    <x v="1"/>
    <x v="0"/>
    <x v="0"/>
    <x v="86"/>
    <x v="98"/>
    <x v="123"/>
    <x v="0"/>
    <x v="0"/>
    <x v="2"/>
    <x v="0"/>
    <x v="2"/>
    <x v="1"/>
    <x v="0"/>
    <x v="0"/>
    <x v="0"/>
    <x v="0"/>
    <x v="0"/>
    <x v="0"/>
    <x v="0"/>
    <x v="0"/>
  </r>
  <r>
    <x v="208"/>
    <x v="0"/>
    <x v="7"/>
    <x v="0"/>
    <x v="1"/>
    <x v="0"/>
    <x v="0"/>
    <x v="87"/>
    <x v="98"/>
    <x v="124"/>
    <x v="0"/>
    <x v="0"/>
    <x v="2"/>
    <x v="0"/>
    <x v="2"/>
    <x v="1"/>
    <x v="0"/>
    <x v="2"/>
    <x v="3"/>
    <x v="0"/>
    <x v="0"/>
    <x v="0"/>
    <x v="0"/>
    <x v="0"/>
  </r>
  <r>
    <x v="209"/>
    <x v="0"/>
    <x v="0"/>
    <x v="0"/>
    <x v="1"/>
    <x v="6"/>
    <x v="0"/>
    <x v="45"/>
    <x v="5"/>
    <x v="59"/>
    <x v="2"/>
    <x v="0"/>
    <x v="2"/>
    <x v="4"/>
    <x v="3"/>
    <x v="3"/>
    <x v="0"/>
    <x v="0"/>
    <x v="0"/>
    <x v="0"/>
    <x v="0"/>
    <x v="0"/>
    <x v="0"/>
    <x v="0"/>
  </r>
  <r>
    <x v="210"/>
    <x v="0"/>
    <x v="0"/>
    <x v="0"/>
    <x v="1"/>
    <x v="6"/>
    <x v="0"/>
    <x v="45"/>
    <x v="5"/>
    <x v="60"/>
    <x v="2"/>
    <x v="0"/>
    <x v="2"/>
    <x v="4"/>
    <x v="3"/>
    <x v="3"/>
    <x v="0"/>
    <x v="0"/>
    <x v="0"/>
    <x v="0"/>
    <x v="0"/>
    <x v="0"/>
    <x v="0"/>
    <x v="0"/>
  </r>
  <r>
    <x v="211"/>
    <x v="0"/>
    <x v="0"/>
    <x v="0"/>
    <x v="1"/>
    <x v="6"/>
    <x v="0"/>
    <x v="45"/>
    <x v="5"/>
    <x v="61"/>
    <x v="2"/>
    <x v="0"/>
    <x v="2"/>
    <x v="4"/>
    <x v="3"/>
    <x v="3"/>
    <x v="0"/>
    <x v="2"/>
    <x v="3"/>
    <x v="0"/>
    <x v="0"/>
    <x v="0"/>
    <x v="0"/>
    <x v="0"/>
  </r>
  <r>
    <x v="212"/>
    <x v="0"/>
    <x v="0"/>
    <x v="0"/>
    <x v="1"/>
    <x v="6"/>
    <x v="0"/>
    <x v="46"/>
    <x v="5"/>
    <x v="125"/>
    <x v="23"/>
    <x v="0"/>
    <x v="2"/>
    <x v="4"/>
    <x v="3"/>
    <x v="3"/>
    <x v="0"/>
    <x v="0"/>
    <x v="0"/>
    <x v="0"/>
    <x v="0"/>
    <x v="0"/>
    <x v="0"/>
    <x v="0"/>
  </r>
  <r>
    <x v="213"/>
    <x v="0"/>
    <x v="0"/>
    <x v="0"/>
    <x v="1"/>
    <x v="6"/>
    <x v="0"/>
    <x v="47"/>
    <x v="5"/>
    <x v="63"/>
    <x v="2"/>
    <x v="0"/>
    <x v="2"/>
    <x v="4"/>
    <x v="3"/>
    <x v="3"/>
    <x v="0"/>
    <x v="2"/>
    <x v="3"/>
    <x v="0"/>
    <x v="0"/>
    <x v="0"/>
    <x v="0"/>
    <x v="0"/>
  </r>
  <r>
    <x v="214"/>
    <x v="0"/>
    <x v="0"/>
    <x v="0"/>
    <x v="1"/>
    <x v="6"/>
    <x v="0"/>
    <x v="47"/>
    <x v="99"/>
    <x v="64"/>
    <x v="24"/>
    <x v="0"/>
    <x v="2"/>
    <x v="4"/>
    <x v="3"/>
    <x v="3"/>
    <x v="0"/>
    <x v="2"/>
    <x v="3"/>
    <x v="0"/>
    <x v="0"/>
    <x v="0"/>
    <x v="0"/>
    <x v="0"/>
  </r>
  <r>
    <x v="215"/>
    <x v="0"/>
    <x v="0"/>
    <x v="0"/>
    <x v="1"/>
    <x v="6"/>
    <x v="0"/>
    <x v="47"/>
    <x v="5"/>
    <x v="65"/>
    <x v="2"/>
    <x v="0"/>
    <x v="2"/>
    <x v="4"/>
    <x v="3"/>
    <x v="3"/>
    <x v="0"/>
    <x v="2"/>
    <x v="3"/>
    <x v="0"/>
    <x v="0"/>
    <x v="0"/>
    <x v="0"/>
    <x v="0"/>
  </r>
  <r>
    <x v="216"/>
    <x v="0"/>
    <x v="0"/>
    <x v="0"/>
    <x v="1"/>
    <x v="6"/>
    <x v="0"/>
    <x v="48"/>
    <x v="5"/>
    <x v="66"/>
    <x v="25"/>
    <x v="0"/>
    <x v="2"/>
    <x v="5"/>
    <x v="3"/>
    <x v="3"/>
    <x v="0"/>
    <x v="2"/>
    <x v="3"/>
    <x v="0"/>
    <x v="0"/>
    <x v="0"/>
    <x v="0"/>
    <x v="0"/>
  </r>
  <r>
    <x v="217"/>
    <x v="0"/>
    <x v="0"/>
    <x v="0"/>
    <x v="1"/>
    <x v="6"/>
    <x v="0"/>
    <x v="48"/>
    <x v="5"/>
    <x v="67"/>
    <x v="2"/>
    <x v="0"/>
    <x v="2"/>
    <x v="5"/>
    <x v="4"/>
    <x v="3"/>
    <x v="1"/>
    <x v="2"/>
    <x v="3"/>
    <x v="0"/>
    <x v="0"/>
    <x v="0"/>
    <x v="0"/>
    <x v="0"/>
  </r>
  <r>
    <x v="218"/>
    <x v="0"/>
    <x v="0"/>
    <x v="0"/>
    <x v="1"/>
    <x v="6"/>
    <x v="0"/>
    <x v="49"/>
    <x v="5"/>
    <x v="68"/>
    <x v="2"/>
    <x v="0"/>
    <x v="2"/>
    <x v="5"/>
    <x v="4"/>
    <x v="3"/>
    <x v="1"/>
    <x v="2"/>
    <x v="3"/>
    <x v="0"/>
    <x v="0"/>
    <x v="0"/>
    <x v="0"/>
    <x v="0"/>
  </r>
  <r>
    <x v="219"/>
    <x v="0"/>
    <x v="0"/>
    <x v="0"/>
    <x v="1"/>
    <x v="6"/>
    <x v="0"/>
    <x v="49"/>
    <x v="5"/>
    <x v="69"/>
    <x v="2"/>
    <x v="0"/>
    <x v="2"/>
    <x v="5"/>
    <x v="4"/>
    <x v="3"/>
    <x v="1"/>
    <x v="2"/>
    <x v="3"/>
    <x v="0"/>
    <x v="0"/>
    <x v="0"/>
    <x v="0"/>
    <x v="0"/>
  </r>
  <r>
    <x v="220"/>
    <x v="0"/>
    <x v="0"/>
    <x v="1"/>
    <x v="1"/>
    <x v="6"/>
    <x v="0"/>
    <x v="50"/>
    <x v="5"/>
    <x v="70"/>
    <x v="2"/>
    <x v="0"/>
    <x v="2"/>
    <x v="5"/>
    <x v="4"/>
    <x v="3"/>
    <x v="1"/>
    <x v="2"/>
    <x v="3"/>
    <x v="0"/>
    <x v="0"/>
    <x v="0"/>
    <x v="0"/>
    <x v="0"/>
  </r>
  <r>
    <x v="221"/>
    <x v="0"/>
    <x v="0"/>
    <x v="1"/>
    <x v="1"/>
    <x v="6"/>
    <x v="0"/>
    <x v="50"/>
    <x v="5"/>
    <x v="126"/>
    <x v="2"/>
    <x v="0"/>
    <x v="2"/>
    <x v="5"/>
    <x v="4"/>
    <x v="3"/>
    <x v="1"/>
    <x v="0"/>
    <x v="0"/>
    <x v="0"/>
    <x v="0"/>
    <x v="0"/>
    <x v="0"/>
    <x v="0"/>
  </r>
  <r>
    <x v="222"/>
    <x v="0"/>
    <x v="0"/>
    <x v="1"/>
    <x v="1"/>
    <x v="6"/>
    <x v="0"/>
    <x v="79"/>
    <x v="5"/>
    <x v="127"/>
    <x v="26"/>
    <x v="0"/>
    <x v="2"/>
    <x v="4"/>
    <x v="3"/>
    <x v="3"/>
    <x v="1"/>
    <x v="0"/>
    <x v="0"/>
    <x v="0"/>
    <x v="0"/>
    <x v="0"/>
    <x v="0"/>
    <x v="0"/>
  </r>
  <r>
    <x v="223"/>
    <x v="0"/>
    <x v="0"/>
    <x v="1"/>
    <x v="1"/>
    <x v="6"/>
    <x v="0"/>
    <x v="88"/>
    <x v="5"/>
    <x v="128"/>
    <x v="0"/>
    <x v="0"/>
    <x v="2"/>
    <x v="4"/>
    <x v="3"/>
    <x v="3"/>
    <x v="1"/>
    <x v="2"/>
    <x v="3"/>
    <x v="0"/>
    <x v="0"/>
    <x v="0"/>
    <x v="0"/>
    <x v="0"/>
  </r>
  <r>
    <x v="224"/>
    <x v="0"/>
    <x v="0"/>
    <x v="1"/>
    <x v="1"/>
    <x v="6"/>
    <x v="0"/>
    <x v="80"/>
    <x v="5"/>
    <x v="129"/>
    <x v="2"/>
    <x v="0"/>
    <x v="2"/>
    <x v="4"/>
    <x v="3"/>
    <x v="3"/>
    <x v="1"/>
    <x v="2"/>
    <x v="3"/>
    <x v="0"/>
    <x v="0"/>
    <x v="0"/>
    <x v="0"/>
    <x v="0"/>
  </r>
  <r>
    <x v="225"/>
    <x v="0"/>
    <x v="0"/>
    <x v="1"/>
    <x v="1"/>
    <x v="6"/>
    <x v="0"/>
    <x v="89"/>
    <x v="100"/>
    <x v="130"/>
    <x v="0"/>
    <x v="0"/>
    <x v="2"/>
    <x v="4"/>
    <x v="3"/>
    <x v="3"/>
    <x v="1"/>
    <x v="2"/>
    <x v="3"/>
    <x v="0"/>
    <x v="0"/>
    <x v="0"/>
    <x v="0"/>
    <x v="0"/>
  </r>
  <r>
    <x v="226"/>
    <x v="0"/>
    <x v="6"/>
    <x v="1"/>
    <x v="1"/>
    <x v="6"/>
    <x v="0"/>
    <x v="61"/>
    <x v="101"/>
    <x v="106"/>
    <x v="2"/>
    <x v="0"/>
    <x v="2"/>
    <x v="5"/>
    <x v="4"/>
    <x v="3"/>
    <x v="1"/>
    <x v="2"/>
    <x v="3"/>
    <x v="0"/>
    <x v="0"/>
    <x v="0"/>
    <x v="0"/>
    <x v="0"/>
  </r>
  <r>
    <x v="227"/>
    <x v="0"/>
    <x v="6"/>
    <x v="1"/>
    <x v="1"/>
    <x v="6"/>
    <x v="0"/>
    <x v="79"/>
    <x v="102"/>
    <x v="92"/>
    <x v="27"/>
    <x v="0"/>
    <x v="2"/>
    <x v="4"/>
    <x v="3"/>
    <x v="3"/>
    <x v="1"/>
    <x v="2"/>
    <x v="3"/>
    <x v="0"/>
    <x v="0"/>
    <x v="0"/>
    <x v="0"/>
    <x v="0"/>
  </r>
  <r>
    <x v="228"/>
    <x v="0"/>
    <x v="6"/>
    <x v="1"/>
    <x v="1"/>
    <x v="6"/>
    <x v="0"/>
    <x v="90"/>
    <x v="102"/>
    <x v="93"/>
    <x v="2"/>
    <x v="0"/>
    <x v="2"/>
    <x v="4"/>
    <x v="3"/>
    <x v="3"/>
    <x v="1"/>
    <x v="0"/>
    <x v="0"/>
    <x v="0"/>
    <x v="0"/>
    <x v="0"/>
    <x v="0"/>
    <x v="0"/>
  </r>
  <r>
    <x v="229"/>
    <x v="0"/>
    <x v="6"/>
    <x v="1"/>
    <x v="1"/>
    <x v="6"/>
    <x v="0"/>
    <x v="80"/>
    <x v="103"/>
    <x v="94"/>
    <x v="2"/>
    <x v="0"/>
    <x v="2"/>
    <x v="4"/>
    <x v="3"/>
    <x v="3"/>
    <x v="1"/>
    <x v="0"/>
    <x v="0"/>
    <x v="0"/>
    <x v="0"/>
    <x v="0"/>
    <x v="0"/>
    <x v="0"/>
  </r>
  <r>
    <x v="230"/>
    <x v="0"/>
    <x v="6"/>
    <x v="1"/>
    <x v="1"/>
    <x v="6"/>
    <x v="0"/>
    <x v="81"/>
    <x v="104"/>
    <x v="95"/>
    <x v="2"/>
    <x v="0"/>
    <x v="2"/>
    <x v="4"/>
    <x v="3"/>
    <x v="3"/>
    <x v="1"/>
    <x v="2"/>
    <x v="3"/>
    <x v="0"/>
    <x v="0"/>
    <x v="0"/>
    <x v="0"/>
    <x v="0"/>
  </r>
  <r>
    <x v="231"/>
    <x v="0"/>
    <x v="6"/>
    <x v="1"/>
    <x v="1"/>
    <x v="6"/>
    <x v="0"/>
    <x v="82"/>
    <x v="104"/>
    <x v="96"/>
    <x v="2"/>
    <x v="0"/>
    <x v="2"/>
    <x v="4"/>
    <x v="3"/>
    <x v="3"/>
    <x v="1"/>
    <x v="0"/>
    <x v="0"/>
    <x v="0"/>
    <x v="0"/>
    <x v="0"/>
    <x v="0"/>
    <x v="0"/>
  </r>
  <r>
    <x v="232"/>
    <x v="0"/>
    <x v="6"/>
    <x v="1"/>
    <x v="1"/>
    <x v="6"/>
    <x v="0"/>
    <x v="83"/>
    <x v="105"/>
    <x v="97"/>
    <x v="2"/>
    <x v="0"/>
    <x v="2"/>
    <x v="4"/>
    <x v="3"/>
    <x v="3"/>
    <x v="0"/>
    <x v="0"/>
    <x v="0"/>
    <x v="0"/>
    <x v="0"/>
    <x v="0"/>
    <x v="0"/>
    <x v="0"/>
  </r>
  <r>
    <x v="233"/>
    <x v="0"/>
    <x v="6"/>
    <x v="1"/>
    <x v="1"/>
    <x v="6"/>
    <x v="0"/>
    <x v="38"/>
    <x v="106"/>
    <x v="131"/>
    <x v="2"/>
    <x v="0"/>
    <x v="2"/>
    <x v="4"/>
    <x v="3"/>
    <x v="3"/>
    <x v="0"/>
    <x v="2"/>
    <x v="3"/>
    <x v="0"/>
    <x v="0"/>
    <x v="0"/>
    <x v="0"/>
    <x v="0"/>
  </r>
  <r>
    <x v="234"/>
    <x v="0"/>
    <x v="2"/>
    <x v="1"/>
    <x v="1"/>
    <x v="6"/>
    <x v="0"/>
    <x v="91"/>
    <x v="107"/>
    <x v="132"/>
    <x v="0"/>
    <x v="0"/>
    <x v="2"/>
    <x v="4"/>
    <x v="3"/>
    <x v="3"/>
    <x v="0"/>
    <x v="0"/>
    <x v="0"/>
    <x v="0"/>
    <x v="0"/>
    <x v="0"/>
    <x v="0"/>
    <x v="0"/>
  </r>
  <r>
    <x v="235"/>
    <x v="0"/>
    <x v="2"/>
    <x v="1"/>
    <x v="1"/>
    <x v="6"/>
    <x v="0"/>
    <x v="92"/>
    <x v="107"/>
    <x v="133"/>
    <x v="0"/>
    <x v="0"/>
    <x v="2"/>
    <x v="4"/>
    <x v="3"/>
    <x v="3"/>
    <x v="0"/>
    <x v="2"/>
    <x v="3"/>
    <x v="0"/>
    <x v="0"/>
    <x v="0"/>
    <x v="0"/>
    <x v="0"/>
  </r>
  <r>
    <x v="236"/>
    <x v="0"/>
    <x v="2"/>
    <x v="1"/>
    <x v="1"/>
    <x v="6"/>
    <x v="0"/>
    <x v="93"/>
    <x v="108"/>
    <x v="134"/>
    <x v="0"/>
    <x v="0"/>
    <x v="2"/>
    <x v="4"/>
    <x v="3"/>
    <x v="3"/>
    <x v="1"/>
    <x v="2"/>
    <x v="3"/>
    <x v="0"/>
    <x v="0"/>
    <x v="0"/>
    <x v="0"/>
    <x v="0"/>
  </r>
  <r>
    <x v="237"/>
    <x v="0"/>
    <x v="2"/>
    <x v="1"/>
    <x v="1"/>
    <x v="6"/>
    <x v="0"/>
    <x v="94"/>
    <x v="108"/>
    <x v="134"/>
    <x v="0"/>
    <x v="0"/>
    <x v="2"/>
    <x v="0"/>
    <x v="0"/>
    <x v="3"/>
    <x v="1"/>
    <x v="2"/>
    <x v="3"/>
    <x v="0"/>
    <x v="0"/>
    <x v="0"/>
    <x v="0"/>
    <x v="0"/>
  </r>
  <r>
    <x v="238"/>
    <x v="0"/>
    <x v="2"/>
    <x v="0"/>
    <x v="1"/>
    <x v="6"/>
    <x v="0"/>
    <x v="95"/>
    <x v="108"/>
    <x v="134"/>
    <x v="0"/>
    <x v="0"/>
    <x v="2"/>
    <x v="0"/>
    <x v="0"/>
    <x v="3"/>
    <x v="1"/>
    <x v="2"/>
    <x v="3"/>
    <x v="0"/>
    <x v="0"/>
    <x v="0"/>
    <x v="0"/>
    <x v="0"/>
  </r>
  <r>
    <x v="239"/>
    <x v="0"/>
    <x v="2"/>
    <x v="0"/>
    <x v="1"/>
    <x v="6"/>
    <x v="0"/>
    <x v="96"/>
    <x v="108"/>
    <x v="134"/>
    <x v="0"/>
    <x v="0"/>
    <x v="2"/>
    <x v="0"/>
    <x v="0"/>
    <x v="3"/>
    <x v="1"/>
    <x v="2"/>
    <x v="3"/>
    <x v="0"/>
    <x v="0"/>
    <x v="0"/>
    <x v="0"/>
    <x v="0"/>
  </r>
  <r>
    <x v="240"/>
    <x v="0"/>
    <x v="2"/>
    <x v="0"/>
    <x v="1"/>
    <x v="6"/>
    <x v="0"/>
    <x v="97"/>
    <x v="108"/>
    <x v="134"/>
    <x v="0"/>
    <x v="0"/>
    <x v="2"/>
    <x v="0"/>
    <x v="0"/>
    <x v="3"/>
    <x v="1"/>
    <x v="2"/>
    <x v="3"/>
    <x v="0"/>
    <x v="0"/>
    <x v="0"/>
    <x v="0"/>
    <x v="0"/>
  </r>
  <r>
    <x v="241"/>
    <x v="0"/>
    <x v="2"/>
    <x v="0"/>
    <x v="1"/>
    <x v="6"/>
    <x v="0"/>
    <x v="98"/>
    <x v="108"/>
    <x v="134"/>
    <x v="0"/>
    <x v="0"/>
    <x v="2"/>
    <x v="0"/>
    <x v="0"/>
    <x v="3"/>
    <x v="1"/>
    <x v="2"/>
    <x v="3"/>
    <x v="0"/>
    <x v="0"/>
    <x v="0"/>
    <x v="0"/>
    <x v="0"/>
  </r>
  <r>
    <x v="242"/>
    <x v="0"/>
    <x v="2"/>
    <x v="0"/>
    <x v="1"/>
    <x v="6"/>
    <x v="0"/>
    <x v="99"/>
    <x v="108"/>
    <x v="134"/>
    <x v="0"/>
    <x v="0"/>
    <x v="2"/>
    <x v="0"/>
    <x v="0"/>
    <x v="3"/>
    <x v="1"/>
    <x v="2"/>
    <x v="3"/>
    <x v="0"/>
    <x v="0"/>
    <x v="0"/>
    <x v="0"/>
    <x v="0"/>
  </r>
  <r>
    <x v="243"/>
    <x v="1"/>
    <x v="8"/>
    <x v="0"/>
    <x v="1"/>
    <x v="6"/>
    <x v="0"/>
    <x v="100"/>
    <x v="109"/>
    <x v="135"/>
    <x v="0"/>
    <x v="0"/>
    <x v="2"/>
    <x v="0"/>
    <x v="0"/>
    <x v="3"/>
    <x v="2"/>
    <x v="4"/>
    <x v="4"/>
    <x v="0"/>
    <x v="0"/>
    <x v="0"/>
    <x v="0"/>
    <x v="0"/>
  </r>
</pivotCacheRecords>
</file>

<file path=xl/pivotCache/pivotCacheRecords3.xml><?xml version="1.0" encoding="utf-8"?>
<pivotCacheRecords xmlns="http://schemas.openxmlformats.org/spreadsheetml/2006/main" xmlns:r="http://schemas.openxmlformats.org/officeDocument/2006/relationships" count="33">
  <r>
    <x v="0"/>
    <x v="0"/>
    <x v="0"/>
    <x v="0"/>
    <x v="0"/>
    <x v="0"/>
    <x v="0"/>
    <x v="0"/>
    <x v="0"/>
    <x v="0"/>
    <x v="0"/>
    <x v="0"/>
    <x v="0"/>
    <x v="0"/>
    <x v="0"/>
  </r>
  <r>
    <x v="1"/>
    <x v="1"/>
    <x v="0"/>
    <x v="0"/>
    <x v="0"/>
    <x v="1"/>
    <x v="0"/>
    <x v="0"/>
    <x v="1"/>
    <x v="0"/>
    <x v="0"/>
    <x v="0"/>
    <x v="0"/>
    <x v="0"/>
    <x v="0"/>
  </r>
  <r>
    <x v="2"/>
    <x v="2"/>
    <x v="0"/>
    <x v="0"/>
    <x v="0"/>
    <x v="1"/>
    <x v="1"/>
    <x v="1"/>
    <x v="2"/>
    <x v="0"/>
    <x v="0"/>
    <x v="0"/>
    <x v="0"/>
    <x v="0"/>
    <x v="0"/>
  </r>
  <r>
    <x v="3"/>
    <x v="3"/>
    <x v="1"/>
    <x v="0"/>
    <x v="1"/>
    <x v="2"/>
    <x v="2"/>
    <x v="1"/>
    <x v="3"/>
    <x v="0"/>
    <x v="0"/>
    <x v="0"/>
    <x v="0"/>
    <x v="0"/>
    <x v="0"/>
  </r>
  <r>
    <x v="4"/>
    <x v="4"/>
    <x v="1"/>
    <x v="0"/>
    <x v="1"/>
    <x v="2"/>
    <x v="1"/>
    <x v="1"/>
    <x v="4"/>
    <x v="0"/>
    <x v="0"/>
    <x v="0"/>
    <x v="0"/>
    <x v="0"/>
    <x v="0"/>
  </r>
  <r>
    <x v="5"/>
    <x v="5"/>
    <x v="1"/>
    <x v="0"/>
    <x v="1"/>
    <x v="3"/>
    <x v="1"/>
    <x v="2"/>
    <x v="5"/>
    <x v="0"/>
    <x v="0"/>
    <x v="0"/>
    <x v="0"/>
    <x v="0"/>
    <x v="0"/>
  </r>
  <r>
    <x v="6"/>
    <x v="6"/>
    <x v="1"/>
    <x v="0"/>
    <x v="1"/>
    <x v="4"/>
    <x v="0"/>
    <x v="0"/>
    <x v="6"/>
    <x v="0"/>
    <x v="0"/>
    <x v="0"/>
    <x v="0"/>
    <x v="0"/>
    <x v="0"/>
  </r>
  <r>
    <x v="7"/>
    <x v="7"/>
    <x v="1"/>
    <x v="0"/>
    <x v="1"/>
    <x v="4"/>
    <x v="0"/>
    <x v="3"/>
    <x v="7"/>
    <x v="0"/>
    <x v="1"/>
    <x v="0"/>
    <x v="0"/>
    <x v="0"/>
    <x v="0"/>
  </r>
  <r>
    <x v="8"/>
    <x v="8"/>
    <x v="1"/>
    <x v="0"/>
    <x v="1"/>
    <x v="4"/>
    <x v="0"/>
    <x v="0"/>
    <x v="8"/>
    <x v="0"/>
    <x v="1"/>
    <x v="0"/>
    <x v="0"/>
    <x v="0"/>
    <x v="0"/>
  </r>
  <r>
    <x v="9"/>
    <x v="9"/>
    <x v="1"/>
    <x v="0"/>
    <x v="1"/>
    <x v="4"/>
    <x v="1"/>
    <x v="1"/>
    <x v="9"/>
    <x v="0"/>
    <x v="0"/>
    <x v="0"/>
    <x v="0"/>
    <x v="0"/>
    <x v="0"/>
  </r>
  <r>
    <x v="10"/>
    <x v="10"/>
    <x v="1"/>
    <x v="0"/>
    <x v="1"/>
    <x v="4"/>
    <x v="1"/>
    <x v="1"/>
    <x v="10"/>
    <x v="0"/>
    <x v="1"/>
    <x v="0"/>
    <x v="0"/>
    <x v="0"/>
    <x v="0"/>
  </r>
  <r>
    <x v="11"/>
    <x v="11"/>
    <x v="1"/>
    <x v="0"/>
    <x v="1"/>
    <x v="4"/>
    <x v="1"/>
    <x v="1"/>
    <x v="11"/>
    <x v="0"/>
    <x v="1"/>
    <x v="0"/>
    <x v="0"/>
    <x v="0"/>
    <x v="0"/>
  </r>
  <r>
    <x v="12"/>
    <x v="12"/>
    <x v="1"/>
    <x v="0"/>
    <x v="1"/>
    <x v="3"/>
    <x v="1"/>
    <x v="1"/>
    <x v="12"/>
    <x v="0"/>
    <x v="1"/>
    <x v="0"/>
    <x v="0"/>
    <x v="0"/>
    <x v="0"/>
  </r>
  <r>
    <x v="13"/>
    <x v="13"/>
    <x v="1"/>
    <x v="0"/>
    <x v="1"/>
    <x v="4"/>
    <x v="1"/>
    <x v="1"/>
    <x v="13"/>
    <x v="0"/>
    <x v="1"/>
    <x v="0"/>
    <x v="0"/>
    <x v="0"/>
    <x v="0"/>
  </r>
  <r>
    <x v="14"/>
    <x v="14"/>
    <x v="1"/>
    <x v="0"/>
    <x v="1"/>
    <x v="4"/>
    <x v="3"/>
    <x v="2"/>
    <x v="14"/>
    <x v="0"/>
    <x v="0"/>
    <x v="0"/>
    <x v="0"/>
    <x v="0"/>
    <x v="0"/>
  </r>
  <r>
    <x v="15"/>
    <x v="15"/>
    <x v="1"/>
    <x v="0"/>
    <x v="1"/>
    <x v="5"/>
    <x v="1"/>
    <x v="1"/>
    <x v="15"/>
    <x v="0"/>
    <x v="0"/>
    <x v="0"/>
    <x v="0"/>
    <x v="0"/>
    <x v="0"/>
  </r>
  <r>
    <x v="16"/>
    <x v="16"/>
    <x v="1"/>
    <x v="0"/>
    <x v="2"/>
    <x v="6"/>
    <x v="1"/>
    <x v="2"/>
    <x v="16"/>
    <x v="0"/>
    <x v="0"/>
    <x v="0"/>
    <x v="0"/>
    <x v="0"/>
    <x v="0"/>
  </r>
  <r>
    <x v="17"/>
    <x v="17"/>
    <x v="1"/>
    <x v="0"/>
    <x v="2"/>
    <x v="3"/>
    <x v="3"/>
    <x v="2"/>
    <x v="17"/>
    <x v="0"/>
    <x v="0"/>
    <x v="0"/>
    <x v="0"/>
    <x v="0"/>
    <x v="0"/>
  </r>
  <r>
    <x v="18"/>
    <x v="18"/>
    <x v="1"/>
    <x v="0"/>
    <x v="2"/>
    <x v="3"/>
    <x v="0"/>
    <x v="0"/>
    <x v="18"/>
    <x v="0"/>
    <x v="1"/>
    <x v="0"/>
    <x v="0"/>
    <x v="0"/>
    <x v="0"/>
  </r>
  <r>
    <x v="19"/>
    <x v="19"/>
    <x v="1"/>
    <x v="0"/>
    <x v="2"/>
    <x v="4"/>
    <x v="1"/>
    <x v="1"/>
    <x v="9"/>
    <x v="0"/>
    <x v="1"/>
    <x v="0"/>
    <x v="0"/>
    <x v="0"/>
    <x v="0"/>
  </r>
  <r>
    <x v="20"/>
    <x v="20"/>
    <x v="1"/>
    <x v="0"/>
    <x v="2"/>
    <x v="4"/>
    <x v="1"/>
    <x v="1"/>
    <x v="10"/>
    <x v="0"/>
    <x v="1"/>
    <x v="0"/>
    <x v="0"/>
    <x v="0"/>
    <x v="0"/>
  </r>
  <r>
    <x v="21"/>
    <x v="21"/>
    <x v="1"/>
    <x v="0"/>
    <x v="2"/>
    <x v="4"/>
    <x v="0"/>
    <x v="0"/>
    <x v="6"/>
    <x v="0"/>
    <x v="1"/>
    <x v="0"/>
    <x v="0"/>
    <x v="0"/>
    <x v="0"/>
  </r>
  <r>
    <x v="22"/>
    <x v="22"/>
    <x v="1"/>
    <x v="0"/>
    <x v="2"/>
    <x v="4"/>
    <x v="0"/>
    <x v="0"/>
    <x v="7"/>
    <x v="0"/>
    <x v="1"/>
    <x v="0"/>
    <x v="0"/>
    <x v="0"/>
    <x v="0"/>
  </r>
  <r>
    <x v="23"/>
    <x v="23"/>
    <x v="1"/>
    <x v="0"/>
    <x v="2"/>
    <x v="4"/>
    <x v="0"/>
    <x v="0"/>
    <x v="8"/>
    <x v="0"/>
    <x v="1"/>
    <x v="0"/>
    <x v="0"/>
    <x v="0"/>
    <x v="0"/>
  </r>
  <r>
    <x v="24"/>
    <x v="24"/>
    <x v="1"/>
    <x v="0"/>
    <x v="2"/>
    <x v="4"/>
    <x v="1"/>
    <x v="2"/>
    <x v="19"/>
    <x v="0"/>
    <x v="1"/>
    <x v="0"/>
    <x v="0"/>
    <x v="0"/>
    <x v="0"/>
  </r>
  <r>
    <x v="25"/>
    <x v="25"/>
    <x v="1"/>
    <x v="0"/>
    <x v="2"/>
    <x v="6"/>
    <x v="3"/>
    <x v="0"/>
    <x v="20"/>
    <x v="0"/>
    <x v="0"/>
    <x v="0"/>
    <x v="0"/>
    <x v="0"/>
    <x v="0"/>
  </r>
  <r>
    <x v="26"/>
    <x v="26"/>
    <x v="1"/>
    <x v="0"/>
    <x v="2"/>
    <x v="7"/>
    <x v="3"/>
    <x v="2"/>
    <x v="21"/>
    <x v="0"/>
    <x v="0"/>
    <x v="0"/>
    <x v="0"/>
    <x v="0"/>
    <x v="0"/>
  </r>
  <r>
    <x v="27"/>
    <x v="27"/>
    <x v="1"/>
    <x v="0"/>
    <x v="2"/>
    <x v="6"/>
    <x v="3"/>
    <x v="1"/>
    <x v="22"/>
    <x v="0"/>
    <x v="1"/>
    <x v="0"/>
    <x v="0"/>
    <x v="0"/>
    <x v="0"/>
  </r>
  <r>
    <x v="10"/>
    <x v="10"/>
    <x v="1"/>
    <x v="0"/>
    <x v="1"/>
    <x v="4"/>
    <x v="1"/>
    <x v="1"/>
    <x v="10"/>
    <x v="0"/>
    <x v="1"/>
    <x v="0"/>
    <x v="0"/>
    <x v="0"/>
    <x v="0"/>
  </r>
  <r>
    <x v="11"/>
    <x v="11"/>
    <x v="1"/>
    <x v="0"/>
    <x v="1"/>
    <x v="4"/>
    <x v="1"/>
    <x v="1"/>
    <x v="11"/>
    <x v="0"/>
    <x v="1"/>
    <x v="0"/>
    <x v="0"/>
    <x v="0"/>
    <x v="0"/>
  </r>
  <r>
    <x v="12"/>
    <x v="12"/>
    <x v="1"/>
    <x v="0"/>
    <x v="1"/>
    <x v="3"/>
    <x v="1"/>
    <x v="1"/>
    <x v="12"/>
    <x v="0"/>
    <x v="1"/>
    <x v="0"/>
    <x v="0"/>
    <x v="0"/>
    <x v="0"/>
  </r>
  <r>
    <x v="13"/>
    <x v="13"/>
    <x v="1"/>
    <x v="0"/>
    <x v="1"/>
    <x v="4"/>
    <x v="1"/>
    <x v="1"/>
    <x v="13"/>
    <x v="0"/>
    <x v="1"/>
    <x v="0"/>
    <x v="0"/>
    <x v="0"/>
    <x v="0"/>
  </r>
  <r>
    <x v="28"/>
    <x v="28"/>
    <x v="2"/>
    <x v="1"/>
    <x v="3"/>
    <x v="6"/>
    <x v="4"/>
    <x v="4"/>
    <x v="23"/>
    <x v="0"/>
    <x v="2"/>
    <x v="0"/>
    <x v="0"/>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2000000}" name="PivotTable3" cacheId="1957" applyNumberFormats="0" applyBorderFormats="0" applyFontFormats="0" applyPatternFormats="0" applyAlignmentFormats="0" applyWidthHeightFormats="1" dataCaption="Values" updatedVersion="5" minRefreshableVersion="3" useAutoFormatting="1" createdVersion="5" indent="0" compact="0" outline="1" outlineData="1" compactData="0" multipleFieldFilters="0">
  <location ref="B4:G7" firstHeaderRow="1" firstDataRow="2" firstDataCol="1"/>
  <pivotFields count="24">
    <pivotField dataField="1" compact="0" showAll="0">
      <items count="245">
        <item x="0"/>
        <item x="1"/>
        <item x="2"/>
        <item x="3"/>
        <item x="4"/>
        <item x="5"/>
        <item x="6"/>
        <item x="7"/>
        <item x="8"/>
        <item x="9"/>
        <item x="99"/>
        <item x="100"/>
        <item x="101"/>
        <item x="102"/>
        <item x="103"/>
        <item x="104"/>
        <item x="105"/>
        <item x="106"/>
        <item x="107"/>
        <item x="108"/>
        <item x="10"/>
        <item x="109"/>
        <item x="110"/>
        <item x="111"/>
        <item x="112"/>
        <item x="113"/>
        <item x="114"/>
        <item x="115"/>
        <item x="116"/>
        <item x="117"/>
        <item x="118"/>
        <item x="11"/>
        <item x="119"/>
        <item x="120"/>
        <item x="121"/>
        <item x="122"/>
        <item x="123"/>
        <item x="124"/>
        <item x="125"/>
        <item x="126"/>
        <item x="127"/>
        <item x="128"/>
        <item x="12"/>
        <item x="129"/>
        <item x="130"/>
        <item x="131"/>
        <item x="132"/>
        <item x="133"/>
        <item x="134"/>
        <item x="135"/>
        <item x="136"/>
        <item x="137"/>
        <item x="138"/>
        <item x="13"/>
        <item x="139"/>
        <item x="140"/>
        <item x="141"/>
        <item x="142"/>
        <item x="143"/>
        <item x="144"/>
        <item x="145"/>
        <item x="146"/>
        <item x="147"/>
        <item x="148"/>
        <item x="14"/>
        <item x="149"/>
        <item x="150"/>
        <item x="151"/>
        <item x="152"/>
        <item x="153"/>
        <item x="154"/>
        <item x="155"/>
        <item x="156"/>
        <item x="157"/>
        <item x="158"/>
        <item x="15"/>
        <item x="159"/>
        <item x="160"/>
        <item x="161"/>
        <item x="162"/>
        <item x="163"/>
        <item x="164"/>
        <item x="165"/>
        <item x="166"/>
        <item x="167"/>
        <item x="168"/>
        <item x="16"/>
        <item x="169"/>
        <item x="170"/>
        <item x="171"/>
        <item x="172"/>
        <item x="173"/>
        <item x="174"/>
        <item x="175"/>
        <item x="176"/>
        <item x="177"/>
        <item x="178"/>
        <item x="17"/>
        <item x="179"/>
        <item x="180"/>
        <item x="181"/>
        <item x="182"/>
        <item x="183"/>
        <item x="184"/>
        <item x="185"/>
        <item x="186"/>
        <item x="187"/>
        <item x="188"/>
        <item x="18"/>
        <item x="189"/>
        <item x="190"/>
        <item x="191"/>
        <item x="192"/>
        <item x="193"/>
        <item x="194"/>
        <item x="195"/>
        <item x="196"/>
        <item x="197"/>
        <item x="198"/>
        <item x="19"/>
        <item x="199"/>
        <item x="200"/>
        <item x="201"/>
        <item x="202"/>
        <item x="203"/>
        <item x="204"/>
        <item x="205"/>
        <item x="206"/>
        <item x="207"/>
        <item x="208"/>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t="default"/>
      </items>
    </pivotField>
    <pivotField compact="0" showAll="0">
      <items count="3">
        <item x="0"/>
        <item x="1"/>
        <item t="default"/>
      </items>
    </pivotField>
    <pivotField compact="0" showAll="0">
      <items count="10">
        <item x="6"/>
        <item x="3"/>
        <item x="7"/>
        <item x="2"/>
        <item x="1"/>
        <item x="0"/>
        <item x="5"/>
        <item x="4"/>
        <item x="8"/>
        <item t="default"/>
      </items>
    </pivotField>
    <pivotField compact="0" showAll="0">
      <items count="4">
        <item x="1"/>
        <item x="2"/>
        <item x="0"/>
        <item t="default"/>
      </items>
    </pivotField>
    <pivotField compact="0" showAll="0">
      <items count="3">
        <item x="0"/>
        <item x="1"/>
        <item t="default"/>
      </items>
    </pivotField>
    <pivotField compact="0" showAll="0">
      <items count="8">
        <item x="0"/>
        <item x="3"/>
        <item x="5"/>
        <item x="2"/>
        <item x="4"/>
        <item x="1"/>
        <item x="6"/>
        <item t="default"/>
      </items>
    </pivotField>
    <pivotField compact="0" showAll="0">
      <items count="2">
        <item x="0"/>
        <item t="default"/>
      </items>
    </pivotField>
    <pivotField compact="0" showAll="0">
      <items count="102">
        <item x="87"/>
        <item x="75"/>
        <item x="71"/>
        <item x="84"/>
        <item x="55"/>
        <item x="70"/>
        <item x="37"/>
        <item x="53"/>
        <item x="64"/>
        <item x="59"/>
        <item x="80"/>
        <item x="78"/>
        <item x="31"/>
        <item x="32"/>
        <item x="11"/>
        <item x="12"/>
        <item x="19"/>
        <item x="29"/>
        <item x="50"/>
        <item x="68"/>
        <item x="38"/>
        <item x="25"/>
        <item x="24"/>
        <item x="23"/>
        <item x="18"/>
        <item x="60"/>
        <item x="13"/>
        <item x="15"/>
        <item x="16"/>
        <item x="17"/>
        <item x="14"/>
        <item x="43"/>
        <item x="8"/>
        <item x="21"/>
        <item x="7"/>
        <item x="42"/>
        <item x="20"/>
        <item x="5"/>
        <item x="6"/>
        <item x="36"/>
        <item x="52"/>
        <item x="51"/>
        <item x="34"/>
        <item x="33"/>
        <item x="35"/>
        <item x="67"/>
        <item x="83"/>
        <item x="40"/>
        <item x="39"/>
        <item x="54"/>
        <item x="56"/>
        <item x="77"/>
        <item x="76"/>
        <item x="58"/>
        <item x="57"/>
        <item x="82"/>
        <item x="81"/>
        <item x="66"/>
        <item x="65"/>
        <item x="30"/>
        <item x="47"/>
        <item x="61"/>
        <item x="48"/>
        <item x="44"/>
        <item x="9"/>
        <item x="22"/>
        <item x="10"/>
        <item x="1"/>
        <item x="0"/>
        <item x="49"/>
        <item x="2"/>
        <item x="3"/>
        <item x="85"/>
        <item x="86"/>
        <item x="27"/>
        <item x="74"/>
        <item x="45"/>
        <item x="73"/>
        <item x="46"/>
        <item x="26"/>
        <item x="69"/>
        <item x="72"/>
        <item x="41"/>
        <item x="28"/>
        <item x="79"/>
        <item x="63"/>
        <item x="62"/>
        <item x="4"/>
        <item x="88"/>
        <item x="89"/>
        <item x="90"/>
        <item x="91"/>
        <item x="92"/>
        <item x="93"/>
        <item x="94"/>
        <item x="95"/>
        <item x="96"/>
        <item x="97"/>
        <item x="98"/>
        <item x="99"/>
        <item x="100"/>
        <item t="default"/>
      </items>
    </pivotField>
    <pivotField compact="0" showAll="0">
      <items count="111">
        <item x="3"/>
        <item x="10"/>
        <item x="13"/>
        <item x="11"/>
        <item x="15"/>
        <item x="14"/>
        <item x="20"/>
        <item x="12"/>
        <item x="21"/>
        <item x="19"/>
        <item x="17"/>
        <item x="18"/>
        <item x="16"/>
        <item x="6"/>
        <item x="8"/>
        <item x="9"/>
        <item x="7"/>
        <item x="1"/>
        <item x="22"/>
        <item x="23"/>
        <item x="24"/>
        <item x="36"/>
        <item x="29"/>
        <item x="28"/>
        <item x="26"/>
        <item x="25"/>
        <item x="33"/>
        <item x="34"/>
        <item x="27"/>
        <item x="35"/>
        <item x="31"/>
        <item x="32"/>
        <item x="30"/>
        <item x="37"/>
        <item x="38"/>
        <item x="2"/>
        <item x="4"/>
        <item x="5"/>
        <item x="0"/>
        <item x="98"/>
        <item x="92"/>
        <item x="91"/>
        <item x="89"/>
        <item x="90"/>
        <item x="97"/>
        <item x="93"/>
        <item x="94"/>
        <item x="95"/>
        <item x="96"/>
        <item x="39"/>
        <item x="40"/>
        <item x="42"/>
        <item x="41"/>
        <item x="51"/>
        <item x="50"/>
        <item x="49"/>
        <item x="43"/>
        <item x="44"/>
        <item x="48"/>
        <item x="46"/>
        <item x="45"/>
        <item x="47"/>
        <item x="69"/>
        <item x="70"/>
        <item x="71"/>
        <item x="76"/>
        <item x="73"/>
        <item x="74"/>
        <item x="72"/>
        <item x="77"/>
        <item x="78"/>
        <item x="79"/>
        <item x="81"/>
        <item x="83"/>
        <item x="85"/>
        <item x="84"/>
        <item x="82"/>
        <item x="87"/>
        <item x="86"/>
        <item x="80"/>
        <item x="52"/>
        <item x="54"/>
        <item x="75"/>
        <item x="56"/>
        <item x="53"/>
        <item x="55"/>
        <item x="57"/>
        <item x="61"/>
        <item x="63"/>
        <item x="58"/>
        <item x="60"/>
        <item x="62"/>
        <item x="64"/>
        <item x="65"/>
        <item x="67"/>
        <item x="66"/>
        <item x="59"/>
        <item x="88"/>
        <item x="68"/>
        <item x="99"/>
        <item x="100"/>
        <item x="101"/>
        <item x="102"/>
        <item x="103"/>
        <item x="104"/>
        <item x="105"/>
        <item x="106"/>
        <item x="107"/>
        <item x="108"/>
        <item x="109"/>
        <item t="default"/>
      </items>
    </pivotField>
    <pivotField compact="0" showAll="0">
      <items count="137">
        <item x="96"/>
        <item x="86"/>
        <item x="112"/>
        <item x="104"/>
        <item x="84"/>
        <item x="42"/>
        <item x="30"/>
        <item x="25"/>
        <item x="23"/>
        <item x="27"/>
        <item x="61"/>
        <item x="35"/>
        <item x="116"/>
        <item x="79"/>
        <item x="108"/>
        <item x="100"/>
        <item x="56"/>
        <item x="40"/>
        <item x="54"/>
        <item x="37"/>
        <item x="20"/>
        <item x="44"/>
        <item x="43"/>
        <item x="14"/>
        <item x="15"/>
        <item x="98"/>
        <item x="107"/>
        <item x="19"/>
        <item x="93"/>
        <item x="17"/>
        <item x="52"/>
        <item x="71"/>
        <item x="95"/>
        <item x="70"/>
        <item x="31"/>
        <item x="58"/>
        <item x="32"/>
        <item x="4"/>
        <item x="117"/>
        <item x="121"/>
        <item x="122"/>
        <item x="28"/>
        <item x="118"/>
        <item x="29"/>
        <item x="119"/>
        <item x="18"/>
        <item x="8"/>
        <item x="10"/>
        <item x="24"/>
        <item x="9"/>
        <item x="6"/>
        <item x="72"/>
        <item x="12"/>
        <item x="97"/>
        <item x="41"/>
        <item x="120"/>
        <item x="87"/>
        <item x="113"/>
        <item x="105"/>
        <item x="85"/>
        <item x="94"/>
        <item x="3"/>
        <item x="21"/>
        <item x="5"/>
        <item x="7"/>
        <item x="22"/>
        <item x="88"/>
        <item x="124"/>
        <item x="45"/>
        <item x="83"/>
        <item x="46"/>
        <item x="76"/>
        <item x="75"/>
        <item x="73"/>
        <item x="53"/>
        <item x="77"/>
        <item x="78"/>
        <item x="80"/>
        <item x="82"/>
        <item x="81"/>
        <item x="74"/>
        <item x="63"/>
        <item x="65"/>
        <item x="64"/>
        <item x="106"/>
        <item x="91"/>
        <item x="89"/>
        <item x="90"/>
        <item x="67"/>
        <item x="66"/>
        <item x="11"/>
        <item x="57"/>
        <item x="26"/>
        <item x="13"/>
        <item x="47"/>
        <item x="48"/>
        <item x="51"/>
        <item x="49"/>
        <item x="50"/>
        <item x="92"/>
        <item x="55"/>
        <item x="36"/>
        <item x="69"/>
        <item x="68"/>
        <item x="16"/>
        <item x="62"/>
        <item x="123"/>
        <item x="38"/>
        <item x="115"/>
        <item x="114"/>
        <item x="59"/>
        <item x="60"/>
        <item x="109"/>
        <item x="111"/>
        <item x="110"/>
        <item x="99"/>
        <item x="34"/>
        <item x="33"/>
        <item x="101"/>
        <item x="103"/>
        <item x="102"/>
        <item x="2"/>
        <item x="39"/>
        <item x="1"/>
        <item x="0"/>
        <item x="125"/>
        <item x="126"/>
        <item x="127"/>
        <item x="128"/>
        <item x="129"/>
        <item x="130"/>
        <item x="131"/>
        <item x="132"/>
        <item x="133"/>
        <item x="134"/>
        <item x="135"/>
        <item t="default"/>
      </items>
    </pivotField>
    <pivotField compact="0" showAll="0">
      <items count="29">
        <item x="6"/>
        <item x="8"/>
        <item x="18"/>
        <item x="16"/>
        <item x="11"/>
        <item x="12"/>
        <item x="2"/>
        <item x="14"/>
        <item x="10"/>
        <item x="15"/>
        <item x="13"/>
        <item x="7"/>
        <item x="3"/>
        <item x="21"/>
        <item x="17"/>
        <item x="19"/>
        <item x="9"/>
        <item x="4"/>
        <item x="5"/>
        <item x="1"/>
        <item x="22"/>
        <item x="20"/>
        <item x="0"/>
        <item x="23"/>
        <item x="24"/>
        <item x="25"/>
        <item x="26"/>
        <item x="27"/>
        <item t="default"/>
      </items>
    </pivotField>
    <pivotField compact="0" showAll="0">
      <items count="2">
        <item x="0"/>
        <item t="default"/>
      </items>
    </pivotField>
    <pivotField compact="0" showAll="0">
      <items count="4">
        <item x="1"/>
        <item x="0"/>
        <item x="2"/>
        <item t="default"/>
      </items>
    </pivotField>
    <pivotField compact="0" multipleItemSelectionAllowed="1" showAll="0">
      <items count="7">
        <item x="2"/>
        <item h="1" x="1"/>
        <item h="1" x="3"/>
        <item h="1" x="0"/>
        <item x="4"/>
        <item x="5"/>
        <item t="default"/>
      </items>
    </pivotField>
    <pivotField compact="0" multipleItemSelectionAllowed="1" showAll="0">
      <items count="6">
        <item x="2"/>
        <item h="1" x="1"/>
        <item h="1" x="0"/>
        <item x="3"/>
        <item x="4"/>
        <item t="default"/>
      </items>
    </pivotField>
    <pivotField compact="0" multipleItemSelectionAllowed="1" showAll="0">
      <items count="5">
        <item x="1"/>
        <item h="1" x="0"/>
        <item h="1" x="2"/>
        <item x="3"/>
        <item t="default"/>
      </items>
    </pivotField>
    <pivotField axis="axisRow" compact="0" multipleItemSelectionAllowed="1" showAll="0">
      <items count="4">
        <item x="1"/>
        <item h="1" x="0"/>
        <item h="1" x="2"/>
        <item t="default"/>
      </items>
    </pivotField>
    <pivotField compact="0" showAll="0">
      <items count="6">
        <item x="0"/>
        <item x="3"/>
        <item x="2"/>
        <item x="1"/>
        <item x="4"/>
        <item t="default"/>
      </items>
    </pivotField>
    <pivotField axis="axisCol" compact="0" showAll="0">
      <items count="6">
        <item x="0"/>
        <item x="2"/>
        <item x="3"/>
        <item x="1"/>
        <item x="4"/>
        <item t="default"/>
      </items>
    </pivotField>
    <pivotField compact="0" showAll="0">
      <items count="2">
        <item x="0"/>
        <item t="default"/>
      </items>
    </pivotField>
    <pivotField compact="0" showAll="0">
      <items count="2">
        <item x="0"/>
        <item t="default"/>
      </items>
    </pivotField>
    <pivotField compact="0" showAll="0">
      <items count="2">
        <item x="0"/>
        <item t="default"/>
      </items>
    </pivotField>
    <pivotField compact="0" showAll="0">
      <items count="2">
        <item x="0"/>
        <item t="default"/>
      </items>
    </pivotField>
    <pivotField compact="0" showAll="0">
      <items count="2">
        <item x="0"/>
        <item t="default"/>
      </items>
    </pivotField>
  </pivotFields>
  <rowFields count="1">
    <field x="16"/>
  </rowFields>
  <rowItems count="2">
    <i>
      <x/>
    </i>
    <i t="grand">
      <x/>
    </i>
  </rowItems>
  <colFields count="1">
    <field x="18"/>
  </colFields>
  <colItems count="5">
    <i>
      <x/>
    </i>
    <i>
      <x v="1"/>
    </i>
    <i>
      <x v="2"/>
    </i>
    <i>
      <x v="3"/>
    </i>
    <i t="grand">
      <x/>
    </i>
  </colItems>
  <dataFields count="1">
    <dataField name="Failed test case status"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1000000}" name="PivotTable5" cacheId="1958" applyNumberFormats="0" applyBorderFormats="0" applyFontFormats="0" applyPatternFormats="0" applyAlignmentFormats="0" applyWidthHeightFormats="1" dataCaption="Values" updatedVersion="5" minRefreshableVersion="3" useAutoFormatting="1" createdVersion="5" indent="0" compact="0" outline="1" outlineData="1" compactData="0" multipleFieldFilters="0">
  <location ref="J6:N12" firstHeaderRow="1" firstDataRow="2" firstDataCol="1" rowPageCount="1" colPageCount="1"/>
  <pivotFields count="15">
    <pivotField dataField="1" compact="0" showAll="0">
      <items count="30">
        <item x="0"/>
        <item x="1"/>
        <item x="2"/>
        <item x="3"/>
        <item x="4"/>
        <item x="5"/>
        <item x="6"/>
        <item x="7"/>
        <item x="8"/>
        <item x="9"/>
        <item x="10"/>
        <item x="11"/>
        <item x="12"/>
        <item x="13"/>
        <item x="14"/>
        <item x="15"/>
        <item x="16"/>
        <item x="17"/>
        <item x="18"/>
        <item x="19"/>
        <item x="20"/>
        <item x="21"/>
        <item x="22"/>
        <item x="23"/>
        <item x="24"/>
        <item x="25"/>
        <item x="26"/>
        <item x="27"/>
        <item x="28"/>
        <item t="default"/>
      </items>
    </pivotField>
    <pivotField compact="0" showAll="0">
      <items count="30">
        <item x="0"/>
        <item x="1"/>
        <item x="2"/>
        <item x="3"/>
        <item x="4"/>
        <item x="5"/>
        <item x="6"/>
        <item x="7"/>
        <item x="8"/>
        <item x="9"/>
        <item x="10"/>
        <item x="11"/>
        <item x="12"/>
        <item x="13"/>
        <item x="14"/>
        <item x="15"/>
        <item x="16"/>
        <item x="17"/>
        <item x="18"/>
        <item x="19"/>
        <item x="20"/>
        <item x="21"/>
        <item x="22"/>
        <item x="23"/>
        <item x="24"/>
        <item x="25"/>
        <item x="26"/>
        <item x="27"/>
        <item x="28"/>
        <item t="default"/>
      </items>
    </pivotField>
    <pivotField compact="0" numFmtId="164" showAll="0">
      <items count="4">
        <item x="0"/>
        <item x="1"/>
        <item x="2"/>
        <item t="default"/>
      </items>
    </pivotField>
    <pivotField compact="0" showAll="0">
      <items count="3">
        <item x="0"/>
        <item x="1"/>
        <item t="default"/>
      </items>
    </pivotField>
    <pivotField compact="0" showAll="0">
      <items count="5">
        <item x="0"/>
        <item x="2"/>
        <item x="1"/>
        <item x="3"/>
        <item t="default"/>
      </items>
    </pivotField>
    <pivotField compact="0" showAll="0">
      <items count="9">
        <item x="0"/>
        <item x="1"/>
        <item x="5"/>
        <item x="3"/>
        <item x="2"/>
        <item x="4"/>
        <item x="6"/>
        <item x="7"/>
        <item t="default"/>
      </items>
    </pivotField>
    <pivotField axis="axisCol" compact="0" showAll="0">
      <items count="6">
        <item x="1"/>
        <item x="0"/>
        <item x="3"/>
        <item x="2"/>
        <item x="4"/>
        <item t="default"/>
      </items>
    </pivotField>
    <pivotField axis="axisRow" compact="0" showAll="0">
      <items count="6">
        <item x="1"/>
        <item x="0"/>
        <item x="2"/>
        <item x="3"/>
        <item x="4"/>
        <item t="default"/>
      </items>
    </pivotField>
    <pivotField compact="0" showAll="0">
      <items count="25">
        <item x="1"/>
        <item x="0"/>
        <item x="7"/>
        <item x="6"/>
        <item x="8"/>
        <item x="15"/>
        <item x="5"/>
        <item x="4"/>
        <item x="3"/>
        <item x="2"/>
        <item x="9"/>
        <item x="16"/>
        <item x="10"/>
        <item x="17"/>
        <item x="13"/>
        <item x="12"/>
        <item x="11"/>
        <item x="18"/>
        <item x="14"/>
        <item x="19"/>
        <item x="20"/>
        <item x="21"/>
        <item x="22"/>
        <item x="23"/>
        <item t="default"/>
      </items>
    </pivotField>
    <pivotField compact="0" showAll="0">
      <items count="2">
        <item x="0"/>
        <item t="default"/>
      </items>
    </pivotField>
    <pivotField axis="axisPage" compact="0" showAll="0">
      <items count="4">
        <item x="1"/>
        <item x="0"/>
        <item x="2"/>
        <item t="default"/>
      </items>
    </pivotField>
    <pivotField compact="0" showAll="0"/>
    <pivotField compact="0" showAll="0"/>
    <pivotField compact="0" showAll="0"/>
    <pivotField compact="0" showAll="0"/>
  </pivotFields>
  <rowFields count="1">
    <field x="7"/>
  </rowFields>
  <rowItems count="5">
    <i>
      <x/>
    </i>
    <i>
      <x v="1"/>
    </i>
    <i>
      <x v="2"/>
    </i>
    <i>
      <x v="3"/>
    </i>
    <i t="grand">
      <x/>
    </i>
  </rowItems>
  <colFields count="1">
    <field x="6"/>
  </colFields>
  <colItems count="4">
    <i>
      <x/>
    </i>
    <i>
      <x v="1"/>
    </i>
    <i>
      <x v="2"/>
    </i>
    <i t="grand">
      <x/>
    </i>
  </colItems>
  <pageFields count="1">
    <pageField fld="10" item="0" hier="0"/>
  </pageFields>
  <dataFields count="1">
    <dataField name="Defect status"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ivotTable2" cacheId="1957" applyNumberFormats="0" applyBorderFormats="0" applyFontFormats="0" applyPatternFormats="0" applyAlignmentFormats="0" applyWidthHeightFormats="1" dataCaption="Values" updatedVersion="5" minRefreshableVersion="3" useAutoFormatting="1" createdVersion="5" indent="0" compact="0" outline="1" outlineData="1" compactData="0" multipleFieldFilters="0">
  <location ref="B21:E31" firstHeaderRow="1" firstDataRow="2" firstDataCol="1"/>
  <pivotFields count="24">
    <pivotField dataField="1" compact="0" showAll="0">
      <items count="245">
        <item x="2"/>
        <item x="3"/>
        <item x="4"/>
        <item x="5"/>
        <item x="6"/>
        <item x="7"/>
        <item x="8"/>
        <item x="9"/>
        <item x="99"/>
        <item x="100"/>
        <item x="101"/>
        <item x="102"/>
        <item x="103"/>
        <item x="104"/>
        <item x="105"/>
        <item x="106"/>
        <item x="107"/>
        <item x="108"/>
        <item x="10"/>
        <item x="109"/>
        <item x="110"/>
        <item x="111"/>
        <item x="112"/>
        <item x="113"/>
        <item x="114"/>
        <item x="115"/>
        <item x="116"/>
        <item x="117"/>
        <item x="118"/>
        <item x="11"/>
        <item x="119"/>
        <item x="120"/>
        <item x="121"/>
        <item x="122"/>
        <item x="123"/>
        <item x="124"/>
        <item x="125"/>
        <item x="126"/>
        <item x="127"/>
        <item x="128"/>
        <item x="12"/>
        <item x="129"/>
        <item x="130"/>
        <item x="131"/>
        <item x="132"/>
        <item x="133"/>
        <item x="134"/>
        <item x="135"/>
        <item x="136"/>
        <item x="137"/>
        <item x="138"/>
        <item x="13"/>
        <item x="139"/>
        <item x="140"/>
        <item x="141"/>
        <item x="142"/>
        <item x="143"/>
        <item x="144"/>
        <item x="145"/>
        <item x="146"/>
        <item x="147"/>
        <item x="148"/>
        <item x="14"/>
        <item x="149"/>
        <item x="150"/>
        <item x="151"/>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0"/>
        <item x="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t="default"/>
      </items>
    </pivotField>
    <pivotField compact="0" showAll="0">
      <items count="3">
        <item x="0"/>
        <item x="1"/>
        <item t="default"/>
      </items>
    </pivotField>
    <pivotField axis="axisRow" compact="0" multipleItemSelectionAllowed="1" showAll="0">
      <items count="10">
        <item x="6"/>
        <item x="3"/>
        <item x="7"/>
        <item x="2"/>
        <item x="1"/>
        <item x="0"/>
        <item x="5"/>
        <item x="4"/>
        <item h="1" x="8"/>
        <item t="default"/>
      </items>
    </pivotField>
    <pivotField compact="0" showAll="0">
      <items count="4">
        <item x="1"/>
        <item x="0"/>
        <item x="2"/>
        <item t="default"/>
      </items>
    </pivotField>
    <pivotField compact="0" showAll="0">
      <items count="3">
        <item x="0"/>
        <item x="1"/>
        <item t="default"/>
      </items>
    </pivotField>
    <pivotField compact="0" showAll="0">
      <items count="8">
        <item x="0"/>
        <item x="3"/>
        <item x="2"/>
        <item x="1"/>
        <item x="4"/>
        <item x="5"/>
        <item x="6"/>
        <item t="default"/>
      </items>
    </pivotField>
    <pivotField compact="0" showAll="0">
      <items count="2">
        <item x="0"/>
        <item t="default"/>
      </items>
    </pivotField>
    <pivotField compact="0" showAll="0">
      <items count="102">
        <item x="11"/>
        <item x="12"/>
        <item x="19"/>
        <item x="25"/>
        <item x="24"/>
        <item x="23"/>
        <item x="18"/>
        <item x="13"/>
        <item x="15"/>
        <item x="16"/>
        <item x="17"/>
        <item x="14"/>
        <item x="8"/>
        <item x="21"/>
        <item x="7"/>
        <item x="20"/>
        <item x="5"/>
        <item x="6"/>
        <item x="9"/>
        <item x="22"/>
        <item x="10"/>
        <item x="1"/>
        <item x="0"/>
        <item x="2"/>
        <item x="3"/>
        <item x="26"/>
        <item x="4"/>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t="default"/>
      </items>
    </pivotField>
    <pivotField compact="0" showAll="0">
      <items count="11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t="default"/>
      </items>
    </pivotField>
    <pivotField compact="0" showAll="0">
      <items count="137">
        <item x="30"/>
        <item x="25"/>
        <item x="23"/>
        <item x="27"/>
        <item x="15"/>
        <item x="19"/>
        <item x="17"/>
        <item x="31"/>
        <item x="32"/>
        <item x="4"/>
        <item x="28"/>
        <item x="29"/>
        <item x="8"/>
        <item x="10"/>
        <item x="24"/>
        <item x="9"/>
        <item x="6"/>
        <item x="12"/>
        <item x="5"/>
        <item x="7"/>
        <item x="22"/>
        <item x="11"/>
        <item x="26"/>
        <item x="13"/>
        <item x="34"/>
        <item x="33"/>
        <item x="1"/>
        <item x="0"/>
        <item x="2"/>
        <item x="3"/>
        <item x="14"/>
        <item x="16"/>
        <item x="18"/>
        <item x="20"/>
        <item x="21"/>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t="default"/>
      </items>
    </pivotField>
    <pivotField compact="0" showAll="0">
      <items count="29">
        <item x="0"/>
        <item x="1"/>
        <item x="2"/>
        <item x="3"/>
        <item x="4"/>
        <item x="5"/>
        <item x="6"/>
        <item x="7"/>
        <item x="8"/>
        <item x="9"/>
        <item x="10"/>
        <item x="11"/>
        <item x="12"/>
        <item x="13"/>
        <item x="14"/>
        <item x="15"/>
        <item x="16"/>
        <item x="17"/>
        <item x="18"/>
        <item x="19"/>
        <item x="20"/>
        <item x="21"/>
        <item x="22"/>
        <item x="23"/>
        <item x="24"/>
        <item x="25"/>
        <item x="26"/>
        <item x="27"/>
        <item t="default"/>
      </items>
    </pivotField>
    <pivotField compact="0" showAll="0">
      <items count="2">
        <item x="0"/>
        <item t="default"/>
      </items>
    </pivotField>
    <pivotField compact="0" showAll="0">
      <items count="4">
        <item x="1"/>
        <item x="0"/>
        <item x="2"/>
        <item t="default"/>
      </items>
    </pivotField>
    <pivotField compact="0" showAll="0">
      <items count="7">
        <item x="2"/>
        <item x="1"/>
        <item x="3"/>
        <item x="0"/>
        <item x="4"/>
        <item x="5"/>
        <item t="default"/>
      </items>
    </pivotField>
    <pivotField compact="0" showAll="0">
      <items count="6">
        <item x="2"/>
        <item x="1"/>
        <item x="0"/>
        <item x="3"/>
        <item x="4"/>
        <item t="default"/>
      </items>
    </pivotField>
    <pivotField compact="0" showAll="0">
      <items count="5">
        <item x="1"/>
        <item x="0"/>
        <item x="2"/>
        <item x="3"/>
        <item t="default"/>
      </items>
    </pivotField>
    <pivotField axis="axisCol" compact="0" showAll="0">
      <items count="4">
        <item x="1"/>
        <item x="0"/>
        <item x="2"/>
        <item t="default"/>
      </items>
    </pivotField>
    <pivotField compact="0" showAll="0">
      <items count="6">
        <item x="1"/>
        <item x="0"/>
        <item x="2"/>
        <item x="3"/>
        <item x="4"/>
        <item t="default"/>
      </items>
    </pivotField>
    <pivotField compact="0" showAll="0">
      <items count="6">
        <item x="1"/>
        <item x="0"/>
        <item x="3"/>
        <item x="2"/>
        <item x="4"/>
        <item t="default"/>
      </items>
    </pivotField>
    <pivotField compact="0" showAll="0">
      <items count="2">
        <item x="0"/>
        <item t="default"/>
      </items>
    </pivotField>
    <pivotField compact="0" showAll="0">
      <items count="2">
        <item x="0"/>
        <item t="default"/>
      </items>
    </pivotField>
    <pivotField compact="0" showAll="0">
      <items count="2">
        <item x="0"/>
        <item t="default"/>
      </items>
    </pivotField>
    <pivotField compact="0" showAll="0">
      <items count="2">
        <item x="0"/>
        <item t="default"/>
      </items>
    </pivotField>
    <pivotField compact="0" showAll="0">
      <items count="2">
        <item x="0"/>
        <item t="default"/>
      </items>
    </pivotField>
  </pivotFields>
  <rowFields count="1">
    <field x="2"/>
  </rowFields>
  <rowItems count="9">
    <i>
      <x/>
    </i>
    <i>
      <x v="1"/>
    </i>
    <i>
      <x v="2"/>
    </i>
    <i>
      <x v="3"/>
    </i>
    <i>
      <x v="4"/>
    </i>
    <i>
      <x v="5"/>
    </i>
    <i>
      <x v="6"/>
    </i>
    <i>
      <x v="7"/>
    </i>
    <i t="grand">
      <x/>
    </i>
  </rowItems>
  <colFields count="1">
    <field x="16"/>
  </colFields>
  <colItems count="3">
    <i>
      <x/>
    </i>
    <i>
      <x v="1"/>
    </i>
    <i t="grand">
      <x/>
    </i>
  </colItems>
  <dataFields count="1">
    <dataField name="Test case execution status"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900-000003000000}" name="PivotTable1" cacheId="1956" applyNumberFormats="0" applyBorderFormats="0" applyFontFormats="0" applyPatternFormats="0" applyAlignmentFormats="0" applyWidthHeightFormats="1" dataCaption="Values" updatedVersion="5" minRefreshableVersion="3" useAutoFormatting="1" createdVersion="5" indent="0" compact="0" outline="1" outlineData="1" compactData="0" multipleFieldFilters="0">
  <location ref="F2:H19" firstHeaderRow="1" firstDataRow="1" firstDataCol="0"/>
  <pivotFields count="24">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csjewellersuat.sandbox.operations.dynamics.com/?cmp=CSPL&amp;mi=DefaultDashboard" TargetMode="Externa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9.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S26"/>
  <sheetViews>
    <sheetView zoomScale="110" zoomScaleNormal="110" workbookViewId="0">
      <selection activeCell="G4" sqref="G4"/>
    </sheetView>
  </sheetViews>
  <sheetFormatPr defaultColWidth="9.125" defaultRowHeight="13.5" customHeight="1"/>
  <cols>
    <col min="1" max="1" width="9.125" style="18"/>
    <col min="2" max="2" width="11.125" style="18" customWidth="1"/>
    <col min="3" max="6" width="8.5" style="18" customWidth="1"/>
    <col min="7" max="7" width="16.5" style="18" customWidth="1"/>
    <col min="8" max="8" width="9.375" style="18" customWidth="1"/>
    <col min="9" max="10" width="15.625" style="18" customWidth="1"/>
    <col min="11" max="15" width="9.375" style="18" customWidth="1"/>
    <col min="16" max="16" width="14.875" style="18" customWidth="1"/>
    <col min="17" max="17" width="9.375" style="18" customWidth="1"/>
    <col min="18" max="19" width="8.875"/>
    <col min="20" max="16384" width="9.125" style="18"/>
  </cols>
  <sheetData>
    <row r="1" spans="2:16"/>
    <row r="2" spans="2:16" ht="14.45">
      <c r="B2" s="116" t="s">
        <v>0</v>
      </c>
      <c r="C2" s="116"/>
      <c r="D2" s="116"/>
      <c r="E2" s="116"/>
      <c r="F2" s="116"/>
      <c r="G2" s="116"/>
      <c r="I2" s="117" t="s">
        <v>1</v>
      </c>
      <c r="J2" s="117"/>
      <c r="K2" s="117"/>
      <c r="L2" s="117"/>
      <c r="M2" s="117"/>
      <c r="N2" s="117"/>
      <c r="O2" s="117"/>
      <c r="P2" s="117"/>
    </row>
    <row r="3" spans="2:16" ht="28.9">
      <c r="B3" s="12" t="s">
        <v>2</v>
      </c>
      <c r="C3" s="12" t="s">
        <v>3</v>
      </c>
      <c r="D3" s="12" t="s">
        <v>4</v>
      </c>
      <c r="E3" s="12" t="s">
        <v>5</v>
      </c>
      <c r="F3" s="12" t="s">
        <v>6</v>
      </c>
      <c r="G3" s="12" t="s">
        <v>7</v>
      </c>
      <c r="H3" s="104"/>
      <c r="I3" s="106" t="s">
        <v>8</v>
      </c>
      <c r="J3" s="106" t="s">
        <v>9</v>
      </c>
      <c r="K3" s="106" t="s">
        <v>10</v>
      </c>
      <c r="L3" s="106" t="s">
        <v>11</v>
      </c>
      <c r="M3" s="106" t="s">
        <v>12</v>
      </c>
      <c r="N3" s="107" t="s">
        <v>13</v>
      </c>
      <c r="O3" s="107" t="s">
        <v>14</v>
      </c>
      <c r="P3" s="107" t="s">
        <v>7</v>
      </c>
    </row>
    <row r="4" spans="2:16" ht="43.15">
      <c r="B4" s="105">
        <v>45440</v>
      </c>
      <c r="C4" s="14"/>
      <c r="D4" s="14" t="s">
        <v>15</v>
      </c>
      <c r="E4" s="14"/>
      <c r="F4" s="14"/>
      <c r="G4" s="18" t="s">
        <v>16</v>
      </c>
      <c r="I4" s="14" t="s">
        <v>17</v>
      </c>
      <c r="J4" s="14" t="s">
        <v>18</v>
      </c>
      <c r="K4" s="14">
        <f>_xlfn.IFS(J4="Initial Phase",1,J4="RAD",3,J4="Retesting",2,J4="E2E",4)</f>
        <v>1</v>
      </c>
      <c r="L4" s="105">
        <v>45444</v>
      </c>
      <c r="M4" s="108">
        <v>45445</v>
      </c>
      <c r="N4" s="109" t="s">
        <v>19</v>
      </c>
      <c r="O4" s="109">
        <v>50</v>
      </c>
      <c r="P4" s="110" t="s">
        <v>20</v>
      </c>
    </row>
    <row r="5" spans="2:16" ht="28.9">
      <c r="B5" s="105">
        <v>45441</v>
      </c>
      <c r="C5" s="14"/>
      <c r="D5" s="14" t="s">
        <v>21</v>
      </c>
      <c r="E5" s="14"/>
      <c r="F5" s="14"/>
      <c r="G5" s="7" t="s">
        <v>22</v>
      </c>
      <c r="I5" s="14" t="s">
        <v>23</v>
      </c>
      <c r="J5" s="14" t="s">
        <v>24</v>
      </c>
      <c r="K5" s="14">
        <v>1</v>
      </c>
      <c r="L5" s="105">
        <v>45456</v>
      </c>
      <c r="M5" s="105">
        <v>45456</v>
      </c>
      <c r="N5" s="105"/>
      <c r="O5" s="105"/>
      <c r="P5" s="110"/>
    </row>
    <row r="6" spans="2:16" ht="28.9">
      <c r="B6" s="105">
        <v>45444</v>
      </c>
      <c r="C6" s="14"/>
      <c r="D6" s="14" t="s">
        <v>25</v>
      </c>
      <c r="E6" s="14"/>
      <c r="F6" s="14"/>
      <c r="G6" s="14" t="s">
        <v>26</v>
      </c>
      <c r="I6" s="14" t="s">
        <v>27</v>
      </c>
      <c r="J6" s="14" t="s">
        <v>28</v>
      </c>
      <c r="K6" s="14">
        <v>1</v>
      </c>
      <c r="L6" s="105">
        <v>45457</v>
      </c>
      <c r="M6" s="105">
        <v>45457</v>
      </c>
      <c r="N6" s="105"/>
      <c r="O6" s="105"/>
      <c r="P6" s="110"/>
    </row>
    <row r="7" spans="2:16" ht="14.45">
      <c r="B7" s="105">
        <v>45444</v>
      </c>
      <c r="C7" s="14"/>
      <c r="D7" s="14" t="s">
        <v>29</v>
      </c>
      <c r="E7" s="14"/>
      <c r="F7" s="14"/>
      <c r="G7" s="14" t="s">
        <v>30</v>
      </c>
      <c r="I7" s="14" t="s">
        <v>24</v>
      </c>
      <c r="J7" s="14" t="s">
        <v>24</v>
      </c>
      <c r="K7" s="14">
        <v>1</v>
      </c>
      <c r="L7" s="105">
        <v>45461</v>
      </c>
      <c r="M7" s="105">
        <v>45461</v>
      </c>
      <c r="N7" s="105"/>
      <c r="O7" s="105"/>
      <c r="P7" s="110"/>
    </row>
    <row r="8" spans="2:16" ht="28.9">
      <c r="B8" s="105">
        <v>45444</v>
      </c>
      <c r="C8" s="14"/>
      <c r="D8" s="14" t="s">
        <v>31</v>
      </c>
      <c r="E8" s="14"/>
      <c r="F8" s="14"/>
      <c r="G8" s="14" t="s">
        <v>32</v>
      </c>
      <c r="I8" s="14" t="s">
        <v>24</v>
      </c>
      <c r="J8" s="14" t="s">
        <v>24</v>
      </c>
      <c r="K8" s="14">
        <v>2</v>
      </c>
      <c r="L8" s="105">
        <v>45547</v>
      </c>
      <c r="M8" s="105">
        <v>45547</v>
      </c>
      <c r="N8" s="105"/>
      <c r="O8" s="105"/>
      <c r="P8" s="110"/>
    </row>
    <row r="9" spans="2:16" ht="14.45">
      <c r="D9" s="18" t="s">
        <v>33</v>
      </c>
    </row>
    <row r="11" spans="2:16"/>
    <row r="12" spans="2:16"/>
    <row r="13" spans="2:16"/>
    <row r="14" spans="2:16"/>
    <row r="15" spans="2:16"/>
    <row r="16" spans="2:16"/>
    <row r="17"/>
    <row r="18"/>
    <row r="19"/>
    <row r="20"/>
    <row r="21"/>
    <row r="22"/>
    <row r="23"/>
    <row r="24"/>
    <row r="25"/>
    <row r="26"/>
  </sheetData>
  <mergeCells count="2">
    <mergeCell ref="B2:G2"/>
    <mergeCell ref="I2:P2"/>
  </mergeCells>
  <dataValidations count="2">
    <dataValidation type="list" allowBlank="1" showInputMessage="1" showErrorMessage="1" sqref="J4:J8" xr:uid="{00000000-0002-0000-0000-000000000000}">
      <formula1>"Initial Phase, Retesting, RAD, E2E"</formula1>
    </dataValidation>
    <dataValidation type="list" allowBlank="1" showInputMessage="1" showErrorMessage="1" sqref="J9:J137" xr:uid="{00000000-0002-0000-0000-000001000000}">
      <formula1>"Initial Phase, Retesting, RAD , E2E"</formula1>
    </dataValidation>
  </dataValidations>
  <pageMargins left="0.75" right="0.75" top="1" bottom="1" header="0.5" footer="0.5"/>
  <ignoredErrors>
    <ignoredError sqref="N4"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296"/>
  <sheetViews>
    <sheetView topLeftCell="A12" zoomScale="85" zoomScaleNormal="85" workbookViewId="0">
      <selection activeCell="A12" sqref="A12"/>
    </sheetView>
  </sheetViews>
  <sheetFormatPr defaultColWidth="20.625" defaultRowHeight="14.45"/>
  <cols>
    <col min="1" max="1" width="11.375" style="18" customWidth="1"/>
    <col min="2" max="2" width="9.375" style="18" customWidth="1"/>
    <col min="3" max="3" width="10.25" style="18" customWidth="1"/>
    <col min="4" max="4" width="8.125" style="69" customWidth="1"/>
    <col min="5" max="5" width="10" style="18" customWidth="1"/>
    <col min="6" max="7" width="13.125" style="18" customWidth="1"/>
    <col min="8" max="8" width="7" style="18" customWidth="1"/>
    <col min="9" max="9" width="43.75" style="18" customWidth="1"/>
    <col min="10" max="10" width="32.875" style="18" customWidth="1"/>
    <col min="11" max="11" width="55.25" style="18" customWidth="1"/>
    <col min="12" max="12" width="3.75" style="18" customWidth="1"/>
    <col min="13" max="14" width="3.75" customWidth="1"/>
    <col min="15" max="15" width="9" hidden="1" customWidth="1"/>
    <col min="16" max="16" width="9.625" customWidth="1"/>
    <col min="17" max="17" width="13.5" customWidth="1"/>
    <col min="18" max="18" width="15.375" customWidth="1"/>
    <col min="19" max="19" width="11.875" customWidth="1"/>
    <col min="20" max="20" width="17.875" customWidth="1"/>
    <col min="21" max="21" width="17.75" customWidth="1"/>
    <col min="22" max="22" width="20.625" customWidth="1"/>
  </cols>
  <sheetData>
    <row r="1" spans="1:21" ht="33">
      <c r="A1" s="85" t="s">
        <v>34</v>
      </c>
      <c r="B1" s="86" t="s">
        <v>35</v>
      </c>
      <c r="C1" s="85" t="s">
        <v>36</v>
      </c>
      <c r="D1" s="126"/>
      <c r="E1" s="126"/>
      <c r="F1" s="87"/>
      <c r="G1" s="87"/>
      <c r="H1" s="87"/>
      <c r="I1" s="93"/>
      <c r="J1" s="93"/>
      <c r="K1" s="94"/>
      <c r="L1" s="94"/>
      <c r="M1" s="94"/>
      <c r="N1" s="94"/>
      <c r="O1" s="94"/>
      <c r="P1" s="94"/>
      <c r="Q1" s="94"/>
      <c r="R1" s="94"/>
      <c r="S1" s="94"/>
    </row>
    <row r="2" spans="1:21" ht="33">
      <c r="A2" s="85" t="s">
        <v>37</v>
      </c>
      <c r="B2" s="86"/>
      <c r="C2" s="85" t="s">
        <v>38</v>
      </c>
      <c r="D2" s="126" t="s">
        <v>39</v>
      </c>
      <c r="E2" s="126"/>
      <c r="F2" s="87"/>
      <c r="G2" s="87"/>
      <c r="H2" s="87"/>
      <c r="I2" s="93"/>
      <c r="J2" s="93"/>
      <c r="K2" s="94"/>
      <c r="L2" s="94"/>
      <c r="M2" s="94"/>
      <c r="N2" s="94"/>
      <c r="O2" s="94"/>
      <c r="P2" s="94"/>
      <c r="Q2" s="94"/>
      <c r="R2" s="94"/>
      <c r="S2" s="94"/>
    </row>
    <row r="3" spans="1:21" ht="49.5">
      <c r="A3" s="85" t="s">
        <v>40</v>
      </c>
      <c r="B3" s="86"/>
      <c r="C3" s="85" t="s">
        <v>41</v>
      </c>
      <c r="D3" s="126"/>
      <c r="E3" s="126"/>
      <c r="F3" s="87"/>
      <c r="G3" s="87"/>
      <c r="H3" s="87"/>
      <c r="I3" s="93"/>
      <c r="J3" s="93"/>
      <c r="K3" s="94"/>
      <c r="L3" s="94"/>
      <c r="M3" s="94"/>
      <c r="N3" s="94"/>
      <c r="O3" s="94"/>
      <c r="P3" s="94"/>
      <c r="Q3" s="94"/>
      <c r="R3" s="94"/>
      <c r="S3" s="94"/>
    </row>
    <row r="4" spans="1:21" ht="33">
      <c r="A4" s="85" t="s">
        <v>42</v>
      </c>
      <c r="B4" s="86" t="s">
        <v>43</v>
      </c>
      <c r="C4" s="85" t="s">
        <v>44</v>
      </c>
      <c r="D4" s="86" t="s">
        <v>45</v>
      </c>
      <c r="E4" s="86" t="s">
        <v>46</v>
      </c>
      <c r="F4" s="87"/>
      <c r="G4" s="87"/>
      <c r="H4" s="87"/>
      <c r="I4" s="93"/>
      <c r="J4" s="93"/>
      <c r="K4" s="94"/>
      <c r="L4" s="94"/>
      <c r="M4" s="94"/>
      <c r="N4" s="94"/>
      <c r="O4" s="94"/>
      <c r="P4" s="94"/>
      <c r="Q4" s="94"/>
      <c r="R4" s="94"/>
      <c r="S4" s="94"/>
    </row>
    <row r="5" spans="1:21" ht="28.9">
      <c r="A5" s="118" t="s">
        <v>47</v>
      </c>
      <c r="B5" s="119" t="s">
        <v>46</v>
      </c>
      <c r="C5" s="85" t="s">
        <v>48</v>
      </c>
      <c r="D5" s="86" t="s">
        <v>46</v>
      </c>
      <c r="E5" s="86" t="s">
        <v>46</v>
      </c>
      <c r="F5" s="88"/>
      <c r="G5" s="88"/>
      <c r="H5" s="89"/>
      <c r="I5" s="93"/>
      <c r="J5" s="93"/>
      <c r="K5" s="94"/>
      <c r="L5" s="94"/>
      <c r="M5" s="94"/>
      <c r="N5" s="94"/>
      <c r="O5" s="94"/>
      <c r="P5" s="94"/>
      <c r="Q5" s="94"/>
      <c r="R5" s="94"/>
      <c r="S5" s="94"/>
    </row>
    <row r="6" spans="1:21">
      <c r="A6" s="118"/>
      <c r="B6" s="119"/>
      <c r="C6" s="85" t="s">
        <v>49</v>
      </c>
      <c r="D6" s="126"/>
      <c r="E6" s="126"/>
      <c r="F6" s="87"/>
      <c r="G6" s="87"/>
      <c r="H6" s="87"/>
      <c r="I6" s="93"/>
      <c r="J6" s="93"/>
      <c r="K6" s="94"/>
      <c r="L6" s="94"/>
      <c r="M6" s="94"/>
      <c r="N6" s="94"/>
      <c r="O6" s="94"/>
      <c r="P6" s="94"/>
      <c r="Q6" s="94"/>
      <c r="R6" s="94"/>
      <c r="S6" s="94"/>
    </row>
    <row r="7" spans="1:21">
      <c r="A7" s="118" t="s">
        <v>50</v>
      </c>
      <c r="B7" s="120" t="s">
        <v>51</v>
      </c>
      <c r="C7" s="121"/>
      <c r="D7" s="121"/>
      <c r="E7" s="122"/>
      <c r="F7" s="89"/>
      <c r="G7" s="89"/>
      <c r="H7" s="90"/>
      <c r="I7" s="95"/>
      <c r="J7" s="93"/>
      <c r="K7" s="93"/>
      <c r="L7" s="94"/>
      <c r="M7" s="94"/>
      <c r="N7" s="94"/>
      <c r="O7" s="94"/>
      <c r="P7" s="94"/>
      <c r="Q7" s="94"/>
      <c r="R7" s="94"/>
      <c r="S7" s="94"/>
      <c r="T7" s="94"/>
    </row>
    <row r="8" spans="1:21">
      <c r="A8" s="118"/>
      <c r="B8" s="123"/>
      <c r="C8" s="124"/>
      <c r="D8" s="124"/>
      <c r="E8" s="125"/>
      <c r="F8" s="89"/>
      <c r="G8" s="89"/>
      <c r="H8" s="90"/>
      <c r="I8" s="95"/>
      <c r="J8" s="93"/>
      <c r="K8" s="93"/>
      <c r="L8" s="94"/>
      <c r="M8" s="94"/>
      <c r="N8" s="94"/>
      <c r="O8" s="94"/>
      <c r="P8" s="94"/>
      <c r="Q8" s="94"/>
      <c r="R8" s="94"/>
      <c r="S8" s="94"/>
      <c r="T8" s="94"/>
    </row>
    <row r="9" spans="1:21">
      <c r="A9" s="91"/>
      <c r="D9" s="18"/>
      <c r="I9" s="96"/>
      <c r="J9" s="93"/>
      <c r="K9" s="93"/>
      <c r="L9" s="93"/>
      <c r="M9" s="94"/>
      <c r="O9" s="94"/>
      <c r="P9" s="94"/>
      <c r="Q9" s="94"/>
      <c r="R9" s="94"/>
      <c r="S9" s="94"/>
      <c r="T9" s="94"/>
      <c r="U9" s="94"/>
    </row>
    <row r="10" spans="1:21" s="84" customFormat="1">
      <c r="A10" s="92"/>
      <c r="B10" s="92">
        <f>A11-B11</f>
        <v>0</v>
      </c>
      <c r="C10" s="92">
        <f>A11-C11</f>
        <v>191</v>
      </c>
      <c r="D10" s="92">
        <f>A11-D11</f>
        <v>106</v>
      </c>
      <c r="E10" s="92">
        <f>A11-E11</f>
        <v>17</v>
      </c>
      <c r="F10" s="92">
        <f>A11-F11</f>
        <v>0</v>
      </c>
      <c r="G10" s="92"/>
      <c r="H10" s="92"/>
      <c r="I10" s="92">
        <f>A11-I11</f>
        <v>0</v>
      </c>
      <c r="J10" s="92">
        <f>A11-J11</f>
        <v>1</v>
      </c>
      <c r="K10" s="92">
        <f>A11-K11</f>
        <v>5</v>
      </c>
      <c r="L10" s="92">
        <f>A11-L11</f>
        <v>191</v>
      </c>
      <c r="M10" s="97"/>
      <c r="N10" s="97">
        <f>A11-N11</f>
        <v>191</v>
      </c>
      <c r="O10" s="97">
        <f>A11-O11</f>
        <v>191</v>
      </c>
      <c r="P10" s="97">
        <f>A11-P11</f>
        <v>0</v>
      </c>
      <c r="Q10" s="97"/>
      <c r="R10" s="97"/>
      <c r="S10" s="97"/>
      <c r="T10" s="97"/>
      <c r="U10" s="97"/>
    </row>
    <row r="11" spans="1:21" s="84" customFormat="1">
      <c r="A11" s="92">
        <f>COUNTA(CaseID)</f>
        <v>191</v>
      </c>
      <c r="B11" s="92">
        <f>COUNTA(Module)</f>
        <v>191</v>
      </c>
      <c r="C11" s="92">
        <f>COUNTA(SubModule)</f>
        <v>0</v>
      </c>
      <c r="D11" s="92">
        <f>COUNTA(ReqID)</f>
        <v>85</v>
      </c>
      <c r="E11" s="92">
        <f>COUNTA(Function)</f>
        <v>174</v>
      </c>
      <c r="F11" s="92">
        <f>COUNTA(TestingType)</f>
        <v>191</v>
      </c>
      <c r="G11" s="92"/>
      <c r="H11" s="92"/>
      <c r="I11" s="92">
        <f>COUNTA(TestDescription)</f>
        <v>191</v>
      </c>
      <c r="J11" s="92">
        <f>COUNTA(TestSteps)</f>
        <v>190</v>
      </c>
      <c r="K11" s="92">
        <f>COUNTA(ExpectedResult)</f>
        <v>186</v>
      </c>
      <c r="L11" s="92">
        <f>COUNTA(ActualResult)</f>
        <v>0</v>
      </c>
      <c r="M11" s="92"/>
      <c r="N11" s="92">
        <f>COUNTA(Status01_06)</f>
        <v>0</v>
      </c>
      <c r="O11" s="92">
        <f>COUNTA(Priority)</f>
        <v>0</v>
      </c>
      <c r="P11" s="92">
        <f>COUNTA(Severity)</f>
        <v>191</v>
      </c>
      <c r="Q11" s="97"/>
      <c r="R11" s="97"/>
      <c r="S11" s="97"/>
      <c r="T11" s="97"/>
      <c r="U11" s="97"/>
    </row>
    <row r="12" spans="1:21" ht="27.6">
      <c r="A12" s="75" t="s">
        <v>52</v>
      </c>
      <c r="B12" s="75" t="s">
        <v>53</v>
      </c>
      <c r="C12" s="75" t="s">
        <v>54</v>
      </c>
      <c r="D12" s="75" t="s">
        <v>55</v>
      </c>
      <c r="E12" s="75" t="s">
        <v>56</v>
      </c>
      <c r="F12" s="75" t="s">
        <v>57</v>
      </c>
      <c r="G12" s="75" t="s">
        <v>58</v>
      </c>
      <c r="H12" s="75" t="s">
        <v>59</v>
      </c>
      <c r="I12" s="75" t="s">
        <v>60</v>
      </c>
      <c r="J12" s="75" t="s">
        <v>61</v>
      </c>
      <c r="K12" s="75" t="s">
        <v>62</v>
      </c>
      <c r="L12" s="75" t="s">
        <v>63</v>
      </c>
      <c r="M12" s="77" t="s">
        <v>64</v>
      </c>
      <c r="N12" s="77" t="s">
        <v>65</v>
      </c>
      <c r="O12" s="77" t="s">
        <v>66</v>
      </c>
      <c r="P12" s="77" t="s">
        <v>67</v>
      </c>
      <c r="Q12" s="77" t="s">
        <v>68</v>
      </c>
      <c r="R12" s="77" t="s">
        <v>69</v>
      </c>
      <c r="S12" s="77" t="s">
        <v>70</v>
      </c>
      <c r="T12" s="77" t="s">
        <v>71</v>
      </c>
      <c r="U12" s="77" t="s">
        <v>72</v>
      </c>
    </row>
    <row r="13" spans="1:21" s="61" customFormat="1" ht="99">
      <c r="A13" s="62" t="s">
        <v>73</v>
      </c>
      <c r="B13" s="63" t="s">
        <v>74</v>
      </c>
      <c r="C13" s="63"/>
      <c r="D13" s="63" t="s">
        <v>75</v>
      </c>
      <c r="E13" s="63" t="s">
        <v>76</v>
      </c>
      <c r="F13" s="63" t="s">
        <v>77</v>
      </c>
      <c r="G13" s="63" t="s">
        <v>78</v>
      </c>
      <c r="H13" s="76" t="s">
        <v>79</v>
      </c>
      <c r="I13" s="62" t="s">
        <v>80</v>
      </c>
      <c r="J13" s="65" t="s">
        <v>81</v>
      </c>
      <c r="K13" s="63" t="s">
        <v>82</v>
      </c>
      <c r="L13" s="63"/>
      <c r="M13" s="63"/>
      <c r="N13" s="63"/>
      <c r="O13" s="63"/>
      <c r="P13" s="63" t="s">
        <v>83</v>
      </c>
      <c r="Q13" s="63"/>
      <c r="R13" s="63"/>
      <c r="S13" s="63"/>
      <c r="T13" s="63"/>
      <c r="U13" s="63"/>
    </row>
    <row r="14" spans="1:21" s="61" customFormat="1" ht="99">
      <c r="A14" s="62" t="s">
        <v>84</v>
      </c>
      <c r="B14" s="63" t="s">
        <v>74</v>
      </c>
      <c r="C14" s="63"/>
      <c r="D14" s="63" t="s">
        <v>75</v>
      </c>
      <c r="E14" s="63" t="s">
        <v>76</v>
      </c>
      <c r="F14" s="63" t="s">
        <v>77</v>
      </c>
      <c r="G14" s="63" t="s">
        <v>78</v>
      </c>
      <c r="H14" s="76" t="s">
        <v>79</v>
      </c>
      <c r="I14" s="62" t="s">
        <v>85</v>
      </c>
      <c r="J14" s="65" t="s">
        <v>81</v>
      </c>
      <c r="K14" s="63" t="s">
        <v>86</v>
      </c>
      <c r="L14" s="63"/>
      <c r="M14" s="63"/>
      <c r="N14" s="63"/>
      <c r="O14" s="63"/>
      <c r="P14" s="63" t="s">
        <v>83</v>
      </c>
      <c r="Q14" s="63"/>
      <c r="R14" s="63"/>
      <c r="S14" s="63"/>
      <c r="T14" s="63"/>
      <c r="U14" s="63"/>
    </row>
    <row r="15" spans="1:21" s="61" customFormat="1" ht="151.5">
      <c r="A15" s="62" t="s">
        <v>87</v>
      </c>
      <c r="B15" s="63" t="s">
        <v>74</v>
      </c>
      <c r="C15" s="63"/>
      <c r="D15" s="63" t="s">
        <v>75</v>
      </c>
      <c r="E15" s="63" t="s">
        <v>76</v>
      </c>
      <c r="F15" s="63" t="s">
        <v>77</v>
      </c>
      <c r="G15" s="63" t="s">
        <v>78</v>
      </c>
      <c r="H15" s="63" t="s">
        <v>88</v>
      </c>
      <c r="I15" s="78" t="s">
        <v>89</v>
      </c>
      <c r="J15" s="65" t="s">
        <v>81</v>
      </c>
      <c r="K15" s="79" t="s">
        <v>90</v>
      </c>
      <c r="L15" s="63"/>
      <c r="M15" s="63"/>
      <c r="N15" s="63"/>
      <c r="O15" s="63"/>
      <c r="P15" s="63" t="s">
        <v>83</v>
      </c>
      <c r="Q15" s="63"/>
      <c r="R15" s="63"/>
      <c r="S15" s="63"/>
      <c r="T15" s="63"/>
      <c r="U15" s="63"/>
    </row>
    <row r="16" spans="1:21" ht="134.25">
      <c r="A16" s="62" t="s">
        <v>91</v>
      </c>
      <c r="B16" s="63" t="s">
        <v>74</v>
      </c>
      <c r="C16" s="63"/>
      <c r="D16" s="63" t="s">
        <v>75</v>
      </c>
      <c r="E16" s="63" t="s">
        <v>76</v>
      </c>
      <c r="F16" s="63" t="s">
        <v>77</v>
      </c>
      <c r="G16" s="63" t="s">
        <v>78</v>
      </c>
      <c r="H16" s="63" t="s">
        <v>92</v>
      </c>
      <c r="I16" s="78" t="s">
        <v>93</v>
      </c>
      <c r="J16" s="65" t="s">
        <v>81</v>
      </c>
      <c r="K16" s="63" t="s">
        <v>94</v>
      </c>
      <c r="L16" s="69"/>
      <c r="N16" s="69"/>
      <c r="O16" s="69"/>
      <c r="P16" s="63" t="s">
        <v>83</v>
      </c>
      <c r="S16" s="69"/>
      <c r="T16" s="69"/>
    </row>
    <row r="17" spans="1:20" ht="201.75">
      <c r="A17" s="62" t="s">
        <v>95</v>
      </c>
      <c r="B17" s="63" t="s">
        <v>74</v>
      </c>
      <c r="C17" s="63"/>
      <c r="D17" s="63" t="s">
        <v>75</v>
      </c>
      <c r="E17" s="63" t="s">
        <v>76</v>
      </c>
      <c r="F17" s="63" t="s">
        <v>77</v>
      </c>
      <c r="G17" s="63" t="s">
        <v>78</v>
      </c>
      <c r="H17" s="63" t="s">
        <v>96</v>
      </c>
      <c r="I17" s="78" t="s">
        <v>97</v>
      </c>
      <c r="J17" s="65" t="s">
        <v>81</v>
      </c>
      <c r="K17" s="63" t="s">
        <v>98</v>
      </c>
      <c r="L17" s="69"/>
      <c r="N17" s="69"/>
      <c r="O17" s="69"/>
      <c r="P17" s="63" t="s">
        <v>83</v>
      </c>
      <c r="S17" s="69"/>
      <c r="T17" s="69"/>
    </row>
    <row r="18" spans="1:20" ht="167.25">
      <c r="A18" s="62" t="s">
        <v>99</v>
      </c>
      <c r="B18" s="63" t="s">
        <v>74</v>
      </c>
      <c r="C18" s="63"/>
      <c r="D18" s="63" t="s">
        <v>75</v>
      </c>
      <c r="E18" s="63" t="s">
        <v>76</v>
      </c>
      <c r="F18" s="63" t="s">
        <v>77</v>
      </c>
      <c r="G18" s="63" t="s">
        <v>78</v>
      </c>
      <c r="H18" s="63" t="s">
        <v>100</v>
      </c>
      <c r="I18" s="62" t="s">
        <v>101</v>
      </c>
      <c r="J18" s="65" t="s">
        <v>81</v>
      </c>
      <c r="K18" s="80" t="s">
        <v>102</v>
      </c>
      <c r="L18" s="69"/>
      <c r="N18" s="69"/>
      <c r="O18" s="69"/>
      <c r="P18" s="63" t="s">
        <v>83</v>
      </c>
      <c r="S18" s="69"/>
      <c r="T18" s="69"/>
    </row>
    <row r="19" spans="1:20" ht="99">
      <c r="A19" s="62" t="s">
        <v>103</v>
      </c>
      <c r="B19" s="63" t="s">
        <v>74</v>
      </c>
      <c r="C19" s="63"/>
      <c r="D19" s="63" t="s">
        <v>75</v>
      </c>
      <c r="E19" s="63" t="s">
        <v>76</v>
      </c>
      <c r="F19" s="63" t="s">
        <v>77</v>
      </c>
      <c r="G19" s="63" t="s">
        <v>78</v>
      </c>
      <c r="H19" s="18" t="s">
        <v>104</v>
      </c>
      <c r="I19" s="62" t="s">
        <v>105</v>
      </c>
      <c r="J19" s="65" t="s">
        <v>81</v>
      </c>
      <c r="K19" s="63" t="s">
        <v>106</v>
      </c>
      <c r="L19" s="69"/>
      <c r="N19" s="69"/>
      <c r="O19" s="69"/>
      <c r="P19" s="63" t="s">
        <v>83</v>
      </c>
      <c r="S19" s="69"/>
      <c r="T19" s="69"/>
    </row>
    <row r="20" spans="1:20" ht="100.5">
      <c r="A20" s="62" t="s">
        <v>107</v>
      </c>
      <c r="B20" s="63" t="s">
        <v>74</v>
      </c>
      <c r="C20" s="63"/>
      <c r="D20" s="63" t="s">
        <v>75</v>
      </c>
      <c r="E20" s="63" t="s">
        <v>76</v>
      </c>
      <c r="F20" s="63" t="s">
        <v>77</v>
      </c>
      <c r="G20" s="63" t="s">
        <v>78</v>
      </c>
      <c r="H20" s="63" t="s">
        <v>108</v>
      </c>
      <c r="I20" s="78" t="s">
        <v>109</v>
      </c>
      <c r="J20" s="65" t="s">
        <v>81</v>
      </c>
      <c r="K20" s="63" t="s">
        <v>110</v>
      </c>
      <c r="L20" s="69"/>
      <c r="N20" s="69"/>
      <c r="O20" s="69"/>
      <c r="P20" s="63" t="s">
        <v>83</v>
      </c>
      <c r="S20" s="69"/>
      <c r="T20" s="69"/>
    </row>
    <row r="21" spans="1:20" ht="100.5">
      <c r="A21" s="62" t="s">
        <v>111</v>
      </c>
      <c r="B21" s="63" t="s">
        <v>74</v>
      </c>
      <c r="C21" s="63"/>
      <c r="D21" s="63" t="s">
        <v>75</v>
      </c>
      <c r="E21" s="63" t="s">
        <v>76</v>
      </c>
      <c r="F21" s="63" t="s">
        <v>77</v>
      </c>
      <c r="G21" s="63" t="s">
        <v>78</v>
      </c>
      <c r="H21" s="18" t="s">
        <v>112</v>
      </c>
      <c r="I21" s="111" t="s">
        <v>113</v>
      </c>
      <c r="J21" s="98" t="s">
        <v>81</v>
      </c>
      <c r="K21" s="112" t="s">
        <v>114</v>
      </c>
      <c r="L21" s="69"/>
      <c r="N21" s="69"/>
      <c r="O21" s="69"/>
      <c r="P21" s="63" t="s">
        <v>83</v>
      </c>
      <c r="S21" s="69"/>
      <c r="T21" s="69"/>
    </row>
    <row r="22" spans="1:20" ht="100.5">
      <c r="A22" s="62" t="s">
        <v>115</v>
      </c>
      <c r="B22" s="63" t="s">
        <v>74</v>
      </c>
      <c r="C22" s="63"/>
      <c r="D22" s="63" t="s">
        <v>75</v>
      </c>
      <c r="E22" s="63" t="s">
        <v>76</v>
      </c>
      <c r="F22" s="63" t="s">
        <v>77</v>
      </c>
      <c r="G22" s="63" t="s">
        <v>78</v>
      </c>
      <c r="H22" s="63" t="s">
        <v>116</v>
      </c>
      <c r="I22" s="62" t="s">
        <v>117</v>
      </c>
      <c r="J22" s="65" t="s">
        <v>81</v>
      </c>
      <c r="K22" s="63" t="s">
        <v>118</v>
      </c>
      <c r="L22" s="69"/>
      <c r="N22" s="69"/>
      <c r="O22" s="69"/>
      <c r="P22" s="63" t="s">
        <v>83</v>
      </c>
      <c r="S22" s="69"/>
      <c r="T22" s="69"/>
    </row>
    <row r="23" spans="1:20" ht="100.5">
      <c r="A23" s="62" t="s">
        <v>119</v>
      </c>
      <c r="B23" s="63" t="s">
        <v>74</v>
      </c>
      <c r="C23" s="63"/>
      <c r="D23" s="63" t="s">
        <v>75</v>
      </c>
      <c r="E23" s="63" t="s">
        <v>76</v>
      </c>
      <c r="F23" s="63" t="s">
        <v>77</v>
      </c>
      <c r="G23" s="63" t="s">
        <v>78</v>
      </c>
      <c r="H23" s="63" t="s">
        <v>120</v>
      </c>
      <c r="I23" s="62" t="s">
        <v>121</v>
      </c>
      <c r="J23" s="65" t="s">
        <v>81</v>
      </c>
      <c r="K23" s="113" t="s">
        <v>122</v>
      </c>
      <c r="L23" s="69"/>
      <c r="N23" s="69"/>
      <c r="O23" s="69"/>
      <c r="P23" s="63" t="s">
        <v>83</v>
      </c>
      <c r="S23" s="69"/>
      <c r="T23" s="69"/>
    </row>
    <row r="24" spans="1:20" ht="100.5">
      <c r="A24" s="62" t="s">
        <v>123</v>
      </c>
      <c r="B24" s="63" t="s">
        <v>74</v>
      </c>
      <c r="C24" s="63"/>
      <c r="D24" s="63" t="s">
        <v>75</v>
      </c>
      <c r="E24" s="63" t="s">
        <v>76</v>
      </c>
      <c r="F24" s="63" t="s">
        <v>77</v>
      </c>
      <c r="G24" s="63" t="s">
        <v>78</v>
      </c>
      <c r="H24" s="63" t="s">
        <v>124</v>
      </c>
      <c r="I24" s="62" t="s">
        <v>125</v>
      </c>
      <c r="J24" s="65" t="s">
        <v>81</v>
      </c>
      <c r="K24" s="113" t="s">
        <v>126</v>
      </c>
      <c r="L24" s="69"/>
      <c r="N24" s="69"/>
      <c r="O24" s="69"/>
      <c r="P24" s="63" t="s">
        <v>83</v>
      </c>
      <c r="S24" s="69"/>
      <c r="T24" s="69"/>
    </row>
    <row r="25" spans="1:20" ht="100.5">
      <c r="A25" s="62" t="s">
        <v>127</v>
      </c>
      <c r="B25" s="63" t="s">
        <v>74</v>
      </c>
      <c r="C25" s="63"/>
      <c r="D25" s="63" t="s">
        <v>75</v>
      </c>
      <c r="E25" s="63" t="s">
        <v>76</v>
      </c>
      <c r="F25" s="63" t="s">
        <v>77</v>
      </c>
      <c r="G25" s="63" t="s">
        <v>78</v>
      </c>
      <c r="H25" s="63" t="s">
        <v>128</v>
      </c>
      <c r="I25" s="62" t="s">
        <v>129</v>
      </c>
      <c r="J25" s="65" t="s">
        <v>81</v>
      </c>
      <c r="K25" s="113" t="s">
        <v>130</v>
      </c>
      <c r="L25" s="69"/>
      <c r="N25" s="69"/>
      <c r="O25" s="69"/>
      <c r="P25" s="63" t="s">
        <v>83</v>
      </c>
      <c r="S25" s="69"/>
      <c r="T25" s="69"/>
    </row>
    <row r="26" spans="1:20" ht="100.5">
      <c r="A26" s="62" t="s">
        <v>131</v>
      </c>
      <c r="B26" s="63" t="s">
        <v>74</v>
      </c>
      <c r="C26" s="63"/>
      <c r="D26" s="63" t="s">
        <v>75</v>
      </c>
      <c r="E26" s="63" t="s">
        <v>76</v>
      </c>
      <c r="F26" s="63" t="s">
        <v>77</v>
      </c>
      <c r="G26" s="63" t="s">
        <v>78</v>
      </c>
      <c r="H26" s="63" t="s">
        <v>132</v>
      </c>
      <c r="I26" s="62" t="s">
        <v>133</v>
      </c>
      <c r="J26" s="65" t="s">
        <v>81</v>
      </c>
      <c r="K26" s="113" t="s">
        <v>134</v>
      </c>
      <c r="L26" s="69"/>
      <c r="N26" s="69"/>
      <c r="O26" s="69"/>
      <c r="P26" s="63" t="s">
        <v>83</v>
      </c>
      <c r="S26" s="69"/>
      <c r="T26" s="69"/>
    </row>
    <row r="27" spans="1:20" ht="100.5">
      <c r="A27" s="62" t="s">
        <v>135</v>
      </c>
      <c r="B27" s="63" t="s">
        <v>74</v>
      </c>
      <c r="C27" s="63"/>
      <c r="D27" s="63" t="s">
        <v>75</v>
      </c>
      <c r="E27" s="63" t="s">
        <v>76</v>
      </c>
      <c r="F27" s="63" t="s">
        <v>77</v>
      </c>
      <c r="G27" s="63" t="s">
        <v>78</v>
      </c>
      <c r="H27" s="63" t="s">
        <v>136</v>
      </c>
      <c r="I27" s="62" t="s">
        <v>137</v>
      </c>
      <c r="J27" s="65" t="s">
        <v>81</v>
      </c>
      <c r="K27" s="113" t="s">
        <v>138</v>
      </c>
      <c r="L27" s="69"/>
      <c r="N27" s="69"/>
      <c r="O27" s="69"/>
      <c r="P27" s="63" t="s">
        <v>83</v>
      </c>
      <c r="S27" s="69"/>
      <c r="T27" s="69"/>
    </row>
    <row r="28" spans="1:20" ht="100.5">
      <c r="A28" s="62" t="s">
        <v>139</v>
      </c>
      <c r="B28" s="63" t="s">
        <v>74</v>
      </c>
      <c r="C28" s="63"/>
      <c r="D28" s="63" t="s">
        <v>75</v>
      </c>
      <c r="E28" s="63" t="s">
        <v>76</v>
      </c>
      <c r="F28" s="63" t="s">
        <v>77</v>
      </c>
      <c r="G28" s="63" t="s">
        <v>78</v>
      </c>
      <c r="H28" s="63" t="s">
        <v>140</v>
      </c>
      <c r="I28" s="62" t="s">
        <v>141</v>
      </c>
      <c r="J28" s="65" t="s">
        <v>81</v>
      </c>
      <c r="K28" s="113" t="s">
        <v>142</v>
      </c>
      <c r="L28" s="69"/>
      <c r="N28" s="69"/>
      <c r="O28" s="69"/>
      <c r="P28" s="63" t="s">
        <v>83</v>
      </c>
      <c r="S28" s="69"/>
      <c r="T28" s="69"/>
    </row>
    <row r="29" spans="1:20" ht="99">
      <c r="A29" s="62" t="s">
        <v>143</v>
      </c>
      <c r="B29" s="63" t="s">
        <v>74</v>
      </c>
      <c r="C29" s="63"/>
      <c r="D29" s="63" t="s">
        <v>75</v>
      </c>
      <c r="E29" s="63" t="s">
        <v>76</v>
      </c>
      <c r="F29" s="63" t="s">
        <v>77</v>
      </c>
      <c r="G29" s="63" t="s">
        <v>78</v>
      </c>
      <c r="H29" s="63" t="s">
        <v>144</v>
      </c>
      <c r="I29" s="62" t="s">
        <v>145</v>
      </c>
      <c r="J29" s="65" t="s">
        <v>81</v>
      </c>
      <c r="K29" s="63" t="s">
        <v>146</v>
      </c>
      <c r="L29" s="69"/>
      <c r="N29" s="69"/>
      <c r="O29" s="69"/>
      <c r="P29" s="63" t="s">
        <v>83</v>
      </c>
      <c r="S29" s="69"/>
      <c r="T29" s="69"/>
    </row>
    <row r="30" spans="1:20" ht="99">
      <c r="A30" s="62" t="s">
        <v>147</v>
      </c>
      <c r="B30" s="63" t="s">
        <v>74</v>
      </c>
      <c r="C30" s="63"/>
      <c r="D30" s="63" t="s">
        <v>75</v>
      </c>
      <c r="E30" s="63" t="s">
        <v>76</v>
      </c>
      <c r="F30" s="63" t="s">
        <v>77</v>
      </c>
      <c r="G30" s="63" t="s">
        <v>78</v>
      </c>
      <c r="H30" s="63" t="s">
        <v>148</v>
      </c>
      <c r="I30" s="62" t="s">
        <v>149</v>
      </c>
      <c r="J30" s="65" t="s">
        <v>150</v>
      </c>
      <c r="K30" s="63" t="s">
        <v>110</v>
      </c>
      <c r="L30" s="69"/>
      <c r="N30" s="69"/>
      <c r="O30" s="69"/>
      <c r="P30" s="63" t="s">
        <v>83</v>
      </c>
      <c r="S30" s="69"/>
      <c r="T30" s="69"/>
    </row>
    <row r="31" spans="1:20" ht="99">
      <c r="A31" s="62" t="s">
        <v>151</v>
      </c>
      <c r="B31" s="63" t="s">
        <v>74</v>
      </c>
      <c r="C31" s="63"/>
      <c r="D31" s="63" t="s">
        <v>75</v>
      </c>
      <c r="E31" s="63" t="s">
        <v>76</v>
      </c>
      <c r="F31" s="63" t="s">
        <v>77</v>
      </c>
      <c r="G31" s="63" t="s">
        <v>78</v>
      </c>
      <c r="H31" s="62" t="s">
        <v>152</v>
      </c>
      <c r="I31" s="62" t="s">
        <v>153</v>
      </c>
      <c r="J31" s="65" t="s">
        <v>150</v>
      </c>
      <c r="K31" s="63" t="s">
        <v>154</v>
      </c>
      <c r="L31" s="69"/>
      <c r="N31" s="69"/>
      <c r="O31" s="69"/>
      <c r="P31" s="63" t="s">
        <v>83</v>
      </c>
      <c r="S31" s="69"/>
      <c r="T31" s="69"/>
    </row>
    <row r="32" spans="1:20" ht="99">
      <c r="A32" s="62" t="s">
        <v>155</v>
      </c>
      <c r="B32" s="63" t="s">
        <v>74</v>
      </c>
      <c r="C32" s="63"/>
      <c r="D32" s="63" t="s">
        <v>75</v>
      </c>
      <c r="E32" s="63" t="s">
        <v>76</v>
      </c>
      <c r="F32" s="63" t="s">
        <v>77</v>
      </c>
      <c r="G32" s="63" t="s">
        <v>78</v>
      </c>
      <c r="H32" s="62" t="s">
        <v>156</v>
      </c>
      <c r="I32" s="78" t="s">
        <v>157</v>
      </c>
      <c r="J32" s="65" t="s">
        <v>150</v>
      </c>
      <c r="K32" s="63" t="s">
        <v>158</v>
      </c>
      <c r="L32" s="69"/>
      <c r="N32" s="69"/>
      <c r="O32" s="69"/>
      <c r="P32" s="63" t="s">
        <v>83</v>
      </c>
      <c r="S32" s="69"/>
      <c r="T32" s="69"/>
    </row>
    <row r="33" spans="1:21" ht="99">
      <c r="A33" s="62" t="s">
        <v>159</v>
      </c>
      <c r="B33" s="63" t="s">
        <v>74</v>
      </c>
      <c r="C33" s="63"/>
      <c r="D33" s="63" t="s">
        <v>75</v>
      </c>
      <c r="E33" s="63" t="s">
        <v>76</v>
      </c>
      <c r="F33" s="63" t="s">
        <v>77</v>
      </c>
      <c r="G33" s="63" t="s">
        <v>78</v>
      </c>
      <c r="H33" s="62" t="s">
        <v>7</v>
      </c>
      <c r="I33" s="62" t="s">
        <v>160</v>
      </c>
      <c r="J33" s="65" t="s">
        <v>150</v>
      </c>
      <c r="K33" s="63" t="s">
        <v>161</v>
      </c>
      <c r="L33" s="69"/>
      <c r="N33" s="69"/>
      <c r="O33" s="69"/>
      <c r="P33" s="63" t="s">
        <v>83</v>
      </c>
      <c r="S33" s="69"/>
      <c r="T33" s="69"/>
    </row>
    <row r="34" spans="1:21" ht="100.5">
      <c r="A34" s="62" t="s">
        <v>162</v>
      </c>
      <c r="B34" s="63" t="s">
        <v>74</v>
      </c>
      <c r="C34" s="63"/>
      <c r="D34" s="63" t="s">
        <v>75</v>
      </c>
      <c r="E34" s="63" t="s">
        <v>76</v>
      </c>
      <c r="F34" s="63" t="s">
        <v>77</v>
      </c>
      <c r="G34" s="63" t="s">
        <v>78</v>
      </c>
      <c r="H34" s="62" t="s">
        <v>163</v>
      </c>
      <c r="I34" s="62" t="s">
        <v>164</v>
      </c>
      <c r="J34" s="65" t="s">
        <v>150</v>
      </c>
      <c r="K34" s="62" t="s">
        <v>165</v>
      </c>
      <c r="L34" s="69"/>
      <c r="N34" s="69"/>
      <c r="O34" s="69"/>
      <c r="P34" s="63" t="s">
        <v>83</v>
      </c>
      <c r="S34" s="69"/>
      <c r="T34" s="69"/>
    </row>
    <row r="35" spans="1:21" s="61" customFormat="1" ht="264">
      <c r="A35" s="62" t="s">
        <v>166</v>
      </c>
      <c r="B35" s="63" t="s">
        <v>74</v>
      </c>
      <c r="C35" s="63"/>
      <c r="D35" s="63" t="s">
        <v>75</v>
      </c>
      <c r="E35" s="63" t="s">
        <v>76</v>
      </c>
      <c r="F35" s="63" t="s">
        <v>167</v>
      </c>
      <c r="G35" s="63" t="s">
        <v>78</v>
      </c>
      <c r="H35" s="63"/>
      <c r="I35" s="64" t="s">
        <v>168</v>
      </c>
      <c r="J35" s="65" t="s">
        <v>150</v>
      </c>
      <c r="K35" s="64" t="s">
        <v>169</v>
      </c>
      <c r="L35" s="63"/>
      <c r="M35" s="63"/>
      <c r="N35" s="63"/>
      <c r="O35" s="63"/>
      <c r="P35" s="63" t="s">
        <v>83</v>
      </c>
      <c r="Q35" s="63"/>
      <c r="R35" s="63"/>
      <c r="S35" s="63"/>
      <c r="T35" s="63"/>
      <c r="U35" s="63"/>
    </row>
    <row r="36" spans="1:21" s="61" customFormat="1" ht="329.25">
      <c r="A36" s="62" t="s">
        <v>170</v>
      </c>
      <c r="B36" s="63" t="s">
        <v>74</v>
      </c>
      <c r="C36" s="63"/>
      <c r="D36" s="63" t="s">
        <v>75</v>
      </c>
      <c r="E36" s="63" t="s">
        <v>76</v>
      </c>
      <c r="F36" s="63" t="s">
        <v>171</v>
      </c>
      <c r="G36" s="63" t="s">
        <v>78</v>
      </c>
      <c r="H36" s="63"/>
      <c r="I36" s="64" t="s">
        <v>172</v>
      </c>
      <c r="J36" s="65" t="s">
        <v>150</v>
      </c>
      <c r="K36" s="64" t="s">
        <v>173</v>
      </c>
      <c r="L36" s="63"/>
      <c r="M36" s="63"/>
      <c r="N36" s="63"/>
      <c r="O36" s="63"/>
      <c r="P36" s="63" t="s">
        <v>83</v>
      </c>
      <c r="Q36" s="63"/>
      <c r="R36" s="63"/>
      <c r="S36" s="63"/>
      <c r="T36" s="63"/>
      <c r="U36" s="63"/>
    </row>
    <row r="37" spans="1:21" s="61" customFormat="1" ht="115.5">
      <c r="A37" s="62" t="s">
        <v>174</v>
      </c>
      <c r="B37" s="63" t="s">
        <v>74</v>
      </c>
      <c r="C37" s="63"/>
      <c r="D37" s="63" t="s">
        <v>75</v>
      </c>
      <c r="E37" s="63" t="s">
        <v>76</v>
      </c>
      <c r="F37" s="63" t="s">
        <v>171</v>
      </c>
      <c r="G37" s="63" t="s">
        <v>78</v>
      </c>
      <c r="H37" s="63"/>
      <c r="I37" s="66" t="s">
        <v>175</v>
      </c>
      <c r="J37" s="65" t="s">
        <v>176</v>
      </c>
      <c r="K37" s="63" t="s">
        <v>177</v>
      </c>
      <c r="L37" s="63"/>
      <c r="M37" s="63"/>
      <c r="N37" s="63"/>
      <c r="O37" s="63"/>
      <c r="P37" s="63" t="s">
        <v>83</v>
      </c>
      <c r="Q37" s="63"/>
      <c r="R37" s="63"/>
      <c r="S37" s="63"/>
      <c r="T37" s="63"/>
      <c r="U37" s="63"/>
    </row>
    <row r="38" spans="1:21" s="61" customFormat="1" ht="115.5">
      <c r="A38" s="62" t="s">
        <v>178</v>
      </c>
      <c r="B38" s="63" t="s">
        <v>74</v>
      </c>
      <c r="C38" s="63"/>
      <c r="D38" s="63" t="s">
        <v>75</v>
      </c>
      <c r="E38" s="63" t="s">
        <v>76</v>
      </c>
      <c r="F38" s="63" t="s">
        <v>171</v>
      </c>
      <c r="G38" s="63" t="s">
        <v>78</v>
      </c>
      <c r="H38" s="63"/>
      <c r="I38" s="66" t="s">
        <v>179</v>
      </c>
      <c r="J38" s="65" t="s">
        <v>180</v>
      </c>
      <c r="K38" s="63" t="s">
        <v>181</v>
      </c>
      <c r="L38" s="67"/>
      <c r="M38" s="63"/>
      <c r="N38" s="63"/>
      <c r="O38" s="63"/>
      <c r="P38" s="63" t="s">
        <v>83</v>
      </c>
      <c r="Q38" s="63"/>
      <c r="R38" s="63"/>
      <c r="S38" s="63"/>
      <c r="T38" s="63"/>
      <c r="U38" s="63"/>
    </row>
    <row r="39" spans="1:21" s="61" customFormat="1" ht="131.25">
      <c r="A39" s="62" t="s">
        <v>182</v>
      </c>
      <c r="B39" s="63" t="s">
        <v>74</v>
      </c>
      <c r="C39" s="63"/>
      <c r="D39" s="63" t="s">
        <v>75</v>
      </c>
      <c r="E39" s="63" t="s">
        <v>76</v>
      </c>
      <c r="F39" s="63" t="s">
        <v>171</v>
      </c>
      <c r="G39" s="63" t="s">
        <v>78</v>
      </c>
      <c r="H39" s="63"/>
      <c r="I39" s="66" t="s">
        <v>183</v>
      </c>
      <c r="J39" s="65" t="s">
        <v>184</v>
      </c>
      <c r="K39" s="63" t="s">
        <v>185</v>
      </c>
      <c r="L39" s="63"/>
      <c r="M39" s="63"/>
      <c r="N39" s="63"/>
      <c r="O39" s="63"/>
      <c r="P39" s="63" t="s">
        <v>83</v>
      </c>
      <c r="Q39" s="63"/>
      <c r="R39" s="63"/>
      <c r="S39" s="63"/>
      <c r="T39" s="63"/>
      <c r="U39" s="63"/>
    </row>
    <row r="40" spans="1:21" s="61" customFormat="1" ht="131.25">
      <c r="A40" s="62" t="s">
        <v>186</v>
      </c>
      <c r="B40" s="63" t="s">
        <v>74</v>
      </c>
      <c r="C40" s="63"/>
      <c r="D40" s="63" t="s">
        <v>75</v>
      </c>
      <c r="E40" s="63" t="s">
        <v>76</v>
      </c>
      <c r="F40" s="63" t="s">
        <v>171</v>
      </c>
      <c r="G40" s="63" t="s">
        <v>78</v>
      </c>
      <c r="H40" s="63"/>
      <c r="I40" s="66" t="s">
        <v>187</v>
      </c>
      <c r="J40" s="65" t="s">
        <v>188</v>
      </c>
      <c r="K40" s="113"/>
      <c r="L40" s="63"/>
      <c r="M40" s="63"/>
      <c r="N40" s="63"/>
      <c r="O40" s="63"/>
      <c r="P40" s="63" t="s">
        <v>83</v>
      </c>
      <c r="Q40" s="63"/>
      <c r="R40" s="63"/>
      <c r="S40" s="63"/>
      <c r="T40" s="63"/>
      <c r="U40" s="63"/>
    </row>
    <row r="41" spans="1:21" s="61" customFormat="1" ht="148.5">
      <c r="A41" s="62" t="s">
        <v>189</v>
      </c>
      <c r="B41" s="63" t="s">
        <v>74</v>
      </c>
      <c r="C41" s="63"/>
      <c r="D41" s="63" t="s">
        <v>75</v>
      </c>
      <c r="E41" s="63" t="s">
        <v>76</v>
      </c>
      <c r="F41" s="63" t="s">
        <v>171</v>
      </c>
      <c r="G41" s="63" t="s">
        <v>78</v>
      </c>
      <c r="H41" s="63"/>
      <c r="I41" s="66" t="s">
        <v>190</v>
      </c>
      <c r="J41" s="65" t="s">
        <v>191</v>
      </c>
      <c r="K41" s="63" t="s">
        <v>192</v>
      </c>
      <c r="L41" s="63"/>
      <c r="M41" s="63"/>
      <c r="N41" s="63"/>
      <c r="O41" s="63"/>
      <c r="P41" s="63" t="s">
        <v>83</v>
      </c>
      <c r="Q41" s="63"/>
      <c r="R41" s="63"/>
      <c r="S41" s="63"/>
      <c r="T41" s="63"/>
      <c r="U41" s="63"/>
    </row>
    <row r="42" spans="1:21" s="61" customFormat="1" ht="148.5">
      <c r="A42" s="62" t="s">
        <v>193</v>
      </c>
      <c r="B42" s="63" t="s">
        <v>74</v>
      </c>
      <c r="C42" s="63"/>
      <c r="D42" s="63" t="s">
        <v>75</v>
      </c>
      <c r="E42" s="63" t="s">
        <v>76</v>
      </c>
      <c r="F42" s="63" t="s">
        <v>171</v>
      </c>
      <c r="G42" s="63" t="s">
        <v>78</v>
      </c>
      <c r="H42" s="63"/>
      <c r="I42" s="66" t="s">
        <v>194</v>
      </c>
      <c r="J42" s="65" t="s">
        <v>195</v>
      </c>
      <c r="K42" s="63" t="s">
        <v>196</v>
      </c>
      <c r="L42" s="63"/>
      <c r="M42" s="63"/>
      <c r="N42" s="63"/>
      <c r="O42" s="63"/>
      <c r="P42" s="63" t="s">
        <v>83</v>
      </c>
      <c r="Q42" s="63"/>
      <c r="R42" s="63"/>
      <c r="S42" s="63"/>
      <c r="T42" s="63"/>
      <c r="U42" s="63"/>
    </row>
    <row r="43" spans="1:21" s="61" customFormat="1" ht="148.5">
      <c r="A43" s="62" t="s">
        <v>197</v>
      </c>
      <c r="B43" s="63" t="s">
        <v>74</v>
      </c>
      <c r="C43" s="63"/>
      <c r="D43" s="63" t="s">
        <v>75</v>
      </c>
      <c r="E43" s="63" t="s">
        <v>76</v>
      </c>
      <c r="F43" s="63" t="s">
        <v>171</v>
      </c>
      <c r="G43" s="63" t="s">
        <v>78</v>
      </c>
      <c r="H43" s="63"/>
      <c r="I43" s="66" t="s">
        <v>198</v>
      </c>
      <c r="J43" s="65" t="s">
        <v>199</v>
      </c>
      <c r="K43" s="63" t="s">
        <v>200</v>
      </c>
      <c r="L43" s="63"/>
      <c r="M43" s="63"/>
      <c r="N43" s="63"/>
      <c r="O43" s="63"/>
      <c r="P43" s="63" t="s">
        <v>83</v>
      </c>
      <c r="Q43" s="63"/>
      <c r="R43" s="63"/>
      <c r="S43" s="63"/>
      <c r="T43" s="63"/>
      <c r="U43" s="63"/>
    </row>
    <row r="44" spans="1:21" ht="99">
      <c r="A44" s="62" t="s">
        <v>201</v>
      </c>
      <c r="B44" s="63" t="s">
        <v>74</v>
      </c>
      <c r="C44" s="63"/>
      <c r="D44" s="63" t="s">
        <v>75</v>
      </c>
      <c r="E44" s="63" t="s">
        <v>76</v>
      </c>
      <c r="F44" s="63" t="s">
        <v>167</v>
      </c>
      <c r="G44" s="63" t="s">
        <v>78</v>
      </c>
      <c r="H44" s="62"/>
      <c r="I44" s="65" t="s">
        <v>202</v>
      </c>
      <c r="J44" s="65" t="s">
        <v>150</v>
      </c>
      <c r="K44" s="65" t="s">
        <v>203</v>
      </c>
      <c r="L44" s="63"/>
      <c r="M44" s="66"/>
      <c r="N44" s="63"/>
      <c r="O44" s="63"/>
      <c r="P44" s="69" t="s">
        <v>204</v>
      </c>
      <c r="Q44" s="66"/>
      <c r="R44" s="66"/>
      <c r="S44" s="63"/>
      <c r="T44" s="63"/>
      <c r="U44" s="66"/>
    </row>
    <row r="45" spans="1:21" ht="247.5">
      <c r="A45" s="62" t="s">
        <v>205</v>
      </c>
      <c r="B45" s="63" t="s">
        <v>74</v>
      </c>
      <c r="C45" s="63"/>
      <c r="D45" s="63" t="s">
        <v>75</v>
      </c>
      <c r="E45" s="63" t="s">
        <v>76</v>
      </c>
      <c r="F45" s="63" t="s">
        <v>167</v>
      </c>
      <c r="G45" s="63" t="s">
        <v>78</v>
      </c>
      <c r="H45" s="62"/>
      <c r="I45" s="68" t="s">
        <v>206</v>
      </c>
      <c r="J45" s="65" t="s">
        <v>150</v>
      </c>
      <c r="K45" s="65" t="s">
        <v>207</v>
      </c>
      <c r="L45" s="63"/>
      <c r="M45" s="66"/>
      <c r="N45" s="63"/>
      <c r="O45" s="63"/>
      <c r="P45" s="63" t="s">
        <v>208</v>
      </c>
      <c r="Q45" s="66"/>
      <c r="R45" s="66"/>
      <c r="S45" s="63"/>
      <c r="T45" s="63"/>
      <c r="U45" s="66"/>
    </row>
    <row r="46" spans="1:21" ht="395.25">
      <c r="A46" s="62" t="s">
        <v>209</v>
      </c>
      <c r="B46" s="63" t="s">
        <v>74</v>
      </c>
      <c r="C46" s="63"/>
      <c r="D46" s="63" t="s">
        <v>75</v>
      </c>
      <c r="E46" s="63" t="s">
        <v>76</v>
      </c>
      <c r="F46" s="63" t="s">
        <v>167</v>
      </c>
      <c r="G46" s="63" t="s">
        <v>78</v>
      </c>
      <c r="H46" s="62"/>
      <c r="I46" s="68" t="s">
        <v>210</v>
      </c>
      <c r="J46" s="65" t="s">
        <v>150</v>
      </c>
      <c r="K46" s="65" t="s">
        <v>211</v>
      </c>
      <c r="L46" s="63"/>
      <c r="M46" s="66"/>
      <c r="N46" s="63"/>
      <c r="O46" s="63"/>
      <c r="P46" s="63" t="s">
        <v>208</v>
      </c>
      <c r="Q46" s="66"/>
      <c r="R46" s="66"/>
      <c r="S46" s="63"/>
      <c r="T46" s="63"/>
      <c r="U46" s="66"/>
    </row>
    <row r="47" spans="1:21" ht="99">
      <c r="A47" s="62" t="s">
        <v>212</v>
      </c>
      <c r="B47" s="63" t="s">
        <v>74</v>
      </c>
      <c r="C47" s="63"/>
      <c r="D47" s="63" t="s">
        <v>75</v>
      </c>
      <c r="E47" s="63" t="s">
        <v>76</v>
      </c>
      <c r="F47" s="63" t="s">
        <v>167</v>
      </c>
      <c r="G47" s="63" t="s">
        <v>78</v>
      </c>
      <c r="H47" s="62"/>
      <c r="I47" s="65" t="s">
        <v>213</v>
      </c>
      <c r="J47" s="65" t="s">
        <v>150</v>
      </c>
      <c r="K47" s="65" t="s">
        <v>214</v>
      </c>
      <c r="L47" s="63"/>
      <c r="M47" s="66"/>
      <c r="N47" s="63"/>
      <c r="O47" s="63"/>
      <c r="P47" s="63" t="s">
        <v>83</v>
      </c>
      <c r="Q47" s="66"/>
      <c r="R47" s="66"/>
      <c r="S47" s="63"/>
      <c r="T47" s="63"/>
      <c r="U47" s="66"/>
    </row>
    <row r="48" spans="1:21" ht="99">
      <c r="A48" s="62" t="s">
        <v>215</v>
      </c>
      <c r="B48" s="63" t="s">
        <v>74</v>
      </c>
      <c r="C48" s="63"/>
      <c r="D48" s="63" t="s">
        <v>75</v>
      </c>
      <c r="E48" s="63" t="s">
        <v>76</v>
      </c>
      <c r="F48" s="63" t="s">
        <v>167</v>
      </c>
      <c r="G48" s="63" t="s">
        <v>78</v>
      </c>
      <c r="I48" s="65" t="s">
        <v>216</v>
      </c>
      <c r="J48" s="65" t="s">
        <v>150</v>
      </c>
      <c r="K48" s="65" t="s">
        <v>217</v>
      </c>
      <c r="L48" s="69"/>
      <c r="N48" s="69"/>
      <c r="O48" s="69"/>
      <c r="P48" s="63" t="s">
        <v>83</v>
      </c>
      <c r="S48" s="69"/>
      <c r="T48" s="69"/>
    </row>
    <row r="49" spans="1:20" ht="99">
      <c r="A49" s="62" t="s">
        <v>218</v>
      </c>
      <c r="B49" s="63" t="s">
        <v>74</v>
      </c>
      <c r="C49" s="63"/>
      <c r="D49" s="63" t="s">
        <v>75</v>
      </c>
      <c r="E49" s="63" t="s">
        <v>76</v>
      </c>
      <c r="F49" s="63" t="s">
        <v>167</v>
      </c>
      <c r="G49" s="63" t="s">
        <v>78</v>
      </c>
      <c r="I49" s="65" t="s">
        <v>219</v>
      </c>
      <c r="J49" s="65" t="s">
        <v>150</v>
      </c>
      <c r="K49" s="65" t="s">
        <v>220</v>
      </c>
      <c r="L49" s="69"/>
      <c r="N49" s="69"/>
      <c r="O49" s="69"/>
      <c r="P49" s="63" t="s">
        <v>83</v>
      </c>
      <c r="S49" s="69"/>
      <c r="T49" s="69"/>
    </row>
    <row r="50" spans="1:20" ht="346.5">
      <c r="A50" s="62" t="s">
        <v>221</v>
      </c>
      <c r="B50" s="63" t="s">
        <v>74</v>
      </c>
      <c r="C50" s="63"/>
      <c r="D50" s="63" t="s">
        <v>75</v>
      </c>
      <c r="E50" s="63" t="s">
        <v>222</v>
      </c>
      <c r="F50" s="63" t="s">
        <v>167</v>
      </c>
      <c r="G50" s="63" t="s">
        <v>78</v>
      </c>
      <c r="I50" s="65" t="s">
        <v>223</v>
      </c>
      <c r="J50" s="65" t="s">
        <v>150</v>
      </c>
      <c r="K50" s="65" t="s">
        <v>224</v>
      </c>
      <c r="L50" s="69"/>
      <c r="N50" s="69"/>
      <c r="O50" s="69"/>
      <c r="P50" s="69" t="s">
        <v>83</v>
      </c>
      <c r="S50" s="69"/>
      <c r="T50" s="69"/>
    </row>
    <row r="51" spans="1:20" ht="329.25">
      <c r="A51" s="62" t="s">
        <v>225</v>
      </c>
      <c r="B51" s="63" t="s">
        <v>74</v>
      </c>
      <c r="C51" s="63"/>
      <c r="D51" s="63" t="s">
        <v>75</v>
      </c>
      <c r="E51" s="63" t="s">
        <v>76</v>
      </c>
      <c r="F51" s="63" t="s">
        <v>167</v>
      </c>
      <c r="G51" s="63" t="s">
        <v>78</v>
      </c>
      <c r="I51" s="65" t="s">
        <v>226</v>
      </c>
      <c r="J51" s="65" t="s">
        <v>150</v>
      </c>
      <c r="K51" s="65" t="s">
        <v>227</v>
      </c>
      <c r="L51" s="69"/>
      <c r="N51" s="69"/>
      <c r="O51" s="69"/>
      <c r="P51" s="69" t="s">
        <v>83</v>
      </c>
      <c r="S51" s="69"/>
      <c r="T51" s="69"/>
    </row>
    <row r="52" spans="1:20" ht="66">
      <c r="A52" s="62" t="s">
        <v>228</v>
      </c>
      <c r="B52" s="69" t="s">
        <v>229</v>
      </c>
      <c r="C52" s="63"/>
      <c r="D52" s="63" t="s">
        <v>75</v>
      </c>
      <c r="E52" s="69"/>
      <c r="F52" s="69" t="s">
        <v>167</v>
      </c>
      <c r="G52" s="63" t="s">
        <v>230</v>
      </c>
      <c r="I52" s="69" t="s">
        <v>231</v>
      </c>
      <c r="J52" s="69" t="s">
        <v>232</v>
      </c>
      <c r="K52" s="69" t="s">
        <v>233</v>
      </c>
      <c r="L52" s="69"/>
      <c r="N52" s="69"/>
      <c r="O52" s="69"/>
      <c r="P52" s="69" t="s">
        <v>204</v>
      </c>
      <c r="S52" s="69"/>
      <c r="T52" s="69"/>
    </row>
    <row r="53" spans="1:20" ht="82.5">
      <c r="A53" s="62" t="s">
        <v>234</v>
      </c>
      <c r="B53" s="69" t="s">
        <v>229</v>
      </c>
      <c r="C53" s="63"/>
      <c r="D53" s="63" t="s">
        <v>75</v>
      </c>
      <c r="E53" s="69"/>
      <c r="F53" s="69" t="s">
        <v>167</v>
      </c>
      <c r="G53" s="63" t="s">
        <v>230</v>
      </c>
      <c r="I53" s="69" t="s">
        <v>235</v>
      </c>
      <c r="J53" s="69" t="s">
        <v>232</v>
      </c>
      <c r="K53" s="69" t="s">
        <v>236</v>
      </c>
      <c r="L53" s="69"/>
      <c r="N53" s="69"/>
      <c r="O53" s="69"/>
      <c r="P53" s="69" t="s">
        <v>204</v>
      </c>
      <c r="S53" s="69"/>
      <c r="T53" s="69"/>
    </row>
    <row r="54" spans="1:20" ht="99">
      <c r="A54" s="62" t="s">
        <v>237</v>
      </c>
      <c r="B54" s="69" t="s">
        <v>229</v>
      </c>
      <c r="C54" s="63"/>
      <c r="D54" s="63" t="s">
        <v>75</v>
      </c>
      <c r="E54" s="69"/>
      <c r="F54" s="69" t="s">
        <v>167</v>
      </c>
      <c r="G54" s="63" t="s">
        <v>230</v>
      </c>
      <c r="I54" s="69" t="s">
        <v>238</v>
      </c>
      <c r="J54" s="69" t="s">
        <v>232</v>
      </c>
      <c r="K54" s="69" t="s">
        <v>239</v>
      </c>
      <c r="L54" s="69"/>
      <c r="N54" s="69"/>
      <c r="O54" s="69"/>
      <c r="P54" s="69" t="s">
        <v>204</v>
      </c>
      <c r="S54" s="69"/>
      <c r="T54" s="69"/>
    </row>
    <row r="55" spans="1:20" ht="33">
      <c r="A55" s="62" t="s">
        <v>240</v>
      </c>
      <c r="B55" s="63" t="s">
        <v>229</v>
      </c>
      <c r="C55" s="63"/>
      <c r="D55" s="63"/>
      <c r="E55" s="69"/>
      <c r="F55" s="69" t="s">
        <v>167</v>
      </c>
      <c r="G55" s="63" t="s">
        <v>230</v>
      </c>
      <c r="I55" s="69" t="s">
        <v>241</v>
      </c>
      <c r="J55" s="69" t="s">
        <v>232</v>
      </c>
      <c r="K55" s="69" t="s">
        <v>242</v>
      </c>
      <c r="L55" s="69"/>
      <c r="N55" s="69"/>
      <c r="O55" s="69"/>
      <c r="P55" s="69" t="s">
        <v>204</v>
      </c>
      <c r="S55" s="69"/>
      <c r="T55" s="69"/>
    </row>
    <row r="56" spans="1:20" ht="33">
      <c r="A56" s="62" t="s">
        <v>243</v>
      </c>
      <c r="B56" s="63" t="s">
        <v>229</v>
      </c>
      <c r="C56" s="63"/>
      <c r="D56" s="63"/>
      <c r="E56" s="69"/>
      <c r="F56" s="69" t="s">
        <v>167</v>
      </c>
      <c r="G56" s="63" t="s">
        <v>230</v>
      </c>
      <c r="I56" s="69" t="s">
        <v>244</v>
      </c>
      <c r="J56" s="69" t="s">
        <v>232</v>
      </c>
      <c r="K56" s="69" t="s">
        <v>245</v>
      </c>
      <c r="L56" s="69"/>
      <c r="N56" s="69"/>
      <c r="O56" s="69"/>
      <c r="P56" s="69" t="s">
        <v>83</v>
      </c>
      <c r="S56" s="69"/>
      <c r="T56" s="69"/>
    </row>
    <row r="57" spans="1:20" ht="99">
      <c r="A57" s="62" t="s">
        <v>246</v>
      </c>
      <c r="B57" s="63" t="s">
        <v>229</v>
      </c>
      <c r="C57" s="63"/>
      <c r="D57" s="63" t="s">
        <v>75</v>
      </c>
      <c r="E57" s="69"/>
      <c r="F57" s="69" t="s">
        <v>171</v>
      </c>
      <c r="G57" s="63" t="s">
        <v>230</v>
      </c>
      <c r="I57" s="69" t="s">
        <v>247</v>
      </c>
      <c r="J57" s="69" t="s">
        <v>232</v>
      </c>
      <c r="K57" s="69" t="s">
        <v>248</v>
      </c>
      <c r="L57" s="69"/>
      <c r="N57" s="69"/>
      <c r="O57" s="69"/>
      <c r="P57" s="69" t="s">
        <v>208</v>
      </c>
      <c r="S57" s="69"/>
      <c r="T57" s="69"/>
    </row>
    <row r="58" spans="1:20" ht="50.25">
      <c r="A58" s="62" t="s">
        <v>249</v>
      </c>
      <c r="B58" s="63" t="s">
        <v>229</v>
      </c>
      <c r="C58" s="63"/>
      <c r="D58" s="63" t="s">
        <v>75</v>
      </c>
      <c r="E58" s="69"/>
      <c r="F58" s="69" t="s">
        <v>171</v>
      </c>
      <c r="G58" s="63" t="s">
        <v>230</v>
      </c>
      <c r="I58" s="62" t="s">
        <v>250</v>
      </c>
      <c r="J58" s="69" t="s">
        <v>232</v>
      </c>
      <c r="K58" s="62" t="s">
        <v>251</v>
      </c>
      <c r="L58" s="69"/>
      <c r="N58" s="69"/>
      <c r="O58" s="69"/>
      <c r="P58" s="69" t="s">
        <v>83</v>
      </c>
      <c r="S58" s="69"/>
      <c r="T58" s="69"/>
    </row>
    <row r="59" spans="1:20" ht="409.6">
      <c r="A59" s="62" t="s">
        <v>252</v>
      </c>
      <c r="B59" s="63" t="s">
        <v>74</v>
      </c>
      <c r="C59" s="69"/>
      <c r="D59" s="63" t="s">
        <v>75</v>
      </c>
      <c r="E59" s="69" t="s">
        <v>222</v>
      </c>
      <c r="F59" s="69" t="s">
        <v>167</v>
      </c>
      <c r="G59" s="63" t="s">
        <v>78</v>
      </c>
      <c r="I59" s="64" t="s">
        <v>253</v>
      </c>
      <c r="J59" s="65"/>
      <c r="K59" s="99" t="s">
        <v>254</v>
      </c>
      <c r="L59" s="100"/>
      <c r="N59" s="69"/>
      <c r="O59" s="69"/>
      <c r="P59" s="69" t="s">
        <v>83</v>
      </c>
      <c r="S59" s="69"/>
      <c r="T59" s="69"/>
    </row>
    <row r="60" spans="1:20" ht="408" customHeight="1">
      <c r="A60" s="62" t="s">
        <v>255</v>
      </c>
      <c r="B60" s="63" t="s">
        <v>74</v>
      </c>
      <c r="C60" s="69"/>
      <c r="D60" s="63" t="s">
        <v>75</v>
      </c>
      <c r="E60" s="69" t="s">
        <v>256</v>
      </c>
      <c r="F60" s="69" t="s">
        <v>171</v>
      </c>
      <c r="G60" s="63" t="s">
        <v>78</v>
      </c>
      <c r="I60" s="64" t="s">
        <v>257</v>
      </c>
      <c r="J60" s="65" t="s">
        <v>258</v>
      </c>
      <c r="K60" s="64" t="s">
        <v>259</v>
      </c>
      <c r="L60" s="100"/>
      <c r="N60" s="69"/>
      <c r="O60" s="69"/>
      <c r="P60" s="63" t="s">
        <v>83</v>
      </c>
      <c r="S60" s="69"/>
      <c r="T60" s="69"/>
    </row>
    <row r="61" spans="1:20" ht="408" customHeight="1">
      <c r="A61" s="62" t="s">
        <v>260</v>
      </c>
      <c r="B61" s="63" t="s">
        <v>74</v>
      </c>
      <c r="C61" s="69"/>
      <c r="D61" s="63" t="s">
        <v>75</v>
      </c>
      <c r="E61" s="69" t="s">
        <v>256</v>
      </c>
      <c r="F61" s="69" t="s">
        <v>171</v>
      </c>
      <c r="G61" s="63" t="s">
        <v>78</v>
      </c>
      <c r="I61" s="64" t="s">
        <v>261</v>
      </c>
      <c r="J61" s="65" t="s">
        <v>258</v>
      </c>
      <c r="K61" s="64" t="s">
        <v>262</v>
      </c>
      <c r="L61" s="100"/>
      <c r="N61" s="69"/>
      <c r="O61" s="69"/>
      <c r="P61" s="63" t="s">
        <v>83</v>
      </c>
      <c r="S61" s="69"/>
      <c r="T61" s="69"/>
    </row>
    <row r="62" spans="1:20" ht="408" customHeight="1">
      <c r="A62" s="62" t="s">
        <v>263</v>
      </c>
      <c r="B62" s="63" t="s">
        <v>74</v>
      </c>
      <c r="C62" s="69"/>
      <c r="D62" s="63" t="s">
        <v>75</v>
      </c>
      <c r="E62" s="69" t="s">
        <v>256</v>
      </c>
      <c r="F62" s="69" t="s">
        <v>171</v>
      </c>
      <c r="G62" s="63" t="s">
        <v>78</v>
      </c>
      <c r="I62" s="64" t="s">
        <v>264</v>
      </c>
      <c r="J62" s="65" t="s">
        <v>258</v>
      </c>
      <c r="K62" s="64" t="s">
        <v>265</v>
      </c>
      <c r="L62" s="100"/>
      <c r="N62" s="69"/>
      <c r="O62" s="69"/>
      <c r="P62" s="63" t="s">
        <v>83</v>
      </c>
      <c r="S62" s="69"/>
      <c r="T62" s="69"/>
    </row>
    <row r="63" spans="1:20" ht="408" customHeight="1">
      <c r="A63" s="62" t="s">
        <v>266</v>
      </c>
      <c r="B63" s="63" t="s">
        <v>74</v>
      </c>
      <c r="C63" s="69"/>
      <c r="D63" s="63" t="s">
        <v>75</v>
      </c>
      <c r="E63" s="69" t="s">
        <v>267</v>
      </c>
      <c r="F63" s="69" t="s">
        <v>171</v>
      </c>
      <c r="G63" s="63" t="s">
        <v>78</v>
      </c>
      <c r="I63" s="64" t="s">
        <v>268</v>
      </c>
      <c r="J63" s="65" t="s">
        <v>269</v>
      </c>
      <c r="K63" s="64" t="s">
        <v>270</v>
      </c>
      <c r="L63" s="100"/>
      <c r="N63" s="69"/>
      <c r="O63" s="69"/>
      <c r="P63" s="63" t="s">
        <v>83</v>
      </c>
      <c r="S63" s="69"/>
      <c r="T63" s="69"/>
    </row>
    <row r="64" spans="1:20" ht="408" customHeight="1">
      <c r="A64" s="62" t="s">
        <v>271</v>
      </c>
      <c r="B64" s="63" t="s">
        <v>74</v>
      </c>
      <c r="C64" s="69"/>
      <c r="D64" s="63" t="s">
        <v>75</v>
      </c>
      <c r="E64" s="69" t="s">
        <v>267</v>
      </c>
      <c r="F64" s="69" t="s">
        <v>171</v>
      </c>
      <c r="G64" s="63" t="s">
        <v>78</v>
      </c>
      <c r="I64" s="64" t="s">
        <v>261</v>
      </c>
      <c r="J64" s="65" t="s">
        <v>272</v>
      </c>
      <c r="K64" s="64" t="s">
        <v>273</v>
      </c>
      <c r="L64" s="100"/>
      <c r="N64" s="69"/>
      <c r="O64" s="69"/>
      <c r="P64" s="69" t="s">
        <v>83</v>
      </c>
      <c r="S64" s="69"/>
      <c r="T64" s="69"/>
    </row>
    <row r="65" spans="1:20" ht="408" customHeight="1">
      <c r="A65" s="62" t="s">
        <v>274</v>
      </c>
      <c r="B65" s="63" t="s">
        <v>74</v>
      </c>
      <c r="C65" s="69"/>
      <c r="D65" s="63" t="s">
        <v>75</v>
      </c>
      <c r="E65" s="69" t="s">
        <v>267</v>
      </c>
      <c r="F65" s="69" t="s">
        <v>171</v>
      </c>
      <c r="G65" s="63" t="s">
        <v>78</v>
      </c>
      <c r="I65" s="64" t="s">
        <v>264</v>
      </c>
      <c r="J65" s="65" t="s">
        <v>272</v>
      </c>
      <c r="K65" s="64" t="s">
        <v>275</v>
      </c>
      <c r="L65" s="100"/>
      <c r="N65" s="69"/>
      <c r="O65" s="69"/>
      <c r="P65" s="69" t="s">
        <v>83</v>
      </c>
      <c r="S65" s="69"/>
      <c r="T65" s="69"/>
    </row>
    <row r="66" spans="1:20" ht="99">
      <c r="A66" s="62" t="s">
        <v>276</v>
      </c>
      <c r="B66" s="63" t="s">
        <v>74</v>
      </c>
      <c r="C66" s="69"/>
      <c r="D66" s="63" t="s">
        <v>75</v>
      </c>
      <c r="E66" s="69" t="s">
        <v>256</v>
      </c>
      <c r="F66" s="69" t="s">
        <v>77</v>
      </c>
      <c r="G66" s="63" t="s">
        <v>78</v>
      </c>
      <c r="I66" s="101" t="s">
        <v>277</v>
      </c>
      <c r="J66" s="65" t="s">
        <v>258</v>
      </c>
      <c r="K66" s="65" t="s">
        <v>278</v>
      </c>
      <c r="L66" s="100"/>
      <c r="N66" s="69"/>
      <c r="O66" s="69"/>
      <c r="P66" s="63" t="s">
        <v>83</v>
      </c>
      <c r="S66" s="69"/>
      <c r="T66" s="69"/>
    </row>
    <row r="67" spans="1:20" ht="99">
      <c r="A67" s="62" t="s">
        <v>279</v>
      </c>
      <c r="B67" s="63" t="s">
        <v>74</v>
      </c>
      <c r="C67" s="69"/>
      <c r="D67" s="63" t="s">
        <v>75</v>
      </c>
      <c r="E67" s="69" t="s">
        <v>256</v>
      </c>
      <c r="F67" s="69" t="s">
        <v>77</v>
      </c>
      <c r="G67" s="63" t="s">
        <v>78</v>
      </c>
      <c r="H67" s="76" t="s">
        <v>79</v>
      </c>
      <c r="I67" s="62" t="s">
        <v>80</v>
      </c>
      <c r="J67" s="65" t="s">
        <v>258</v>
      </c>
      <c r="K67" s="63" t="s">
        <v>82</v>
      </c>
      <c r="L67" s="100"/>
      <c r="N67" s="69"/>
      <c r="O67" s="69"/>
      <c r="P67" s="63" t="s">
        <v>83</v>
      </c>
      <c r="S67" s="69"/>
      <c r="T67" s="69"/>
    </row>
    <row r="68" spans="1:20" ht="99">
      <c r="A68" s="62" t="s">
        <v>280</v>
      </c>
      <c r="B68" s="63" t="s">
        <v>74</v>
      </c>
      <c r="C68" s="69"/>
      <c r="D68" s="63" t="s">
        <v>75</v>
      </c>
      <c r="E68" s="69" t="s">
        <v>256</v>
      </c>
      <c r="F68" s="69" t="s">
        <v>77</v>
      </c>
      <c r="G68" s="63" t="s">
        <v>78</v>
      </c>
      <c r="H68" s="76" t="s">
        <v>79</v>
      </c>
      <c r="I68" s="62" t="s">
        <v>85</v>
      </c>
      <c r="J68" s="65" t="s">
        <v>258</v>
      </c>
      <c r="K68" s="63" t="s">
        <v>86</v>
      </c>
      <c r="L68" s="100"/>
      <c r="N68" s="69"/>
      <c r="O68" s="69"/>
      <c r="P68" s="63" t="s">
        <v>83</v>
      </c>
      <c r="S68" s="69"/>
      <c r="T68" s="69"/>
    </row>
    <row r="69" spans="1:20" ht="151.5">
      <c r="A69" s="62" t="s">
        <v>281</v>
      </c>
      <c r="B69" s="63" t="s">
        <v>74</v>
      </c>
      <c r="C69" s="69"/>
      <c r="D69" s="63" t="s">
        <v>75</v>
      </c>
      <c r="E69" s="69" t="s">
        <v>256</v>
      </c>
      <c r="F69" s="69" t="s">
        <v>77</v>
      </c>
      <c r="G69" s="63" t="s">
        <v>78</v>
      </c>
      <c r="H69" s="63" t="s">
        <v>88</v>
      </c>
      <c r="I69" s="78" t="s">
        <v>89</v>
      </c>
      <c r="J69" s="65" t="s">
        <v>258</v>
      </c>
      <c r="K69" s="79" t="s">
        <v>90</v>
      </c>
      <c r="L69" s="100"/>
      <c r="N69" s="69"/>
      <c r="O69" s="69"/>
      <c r="P69" s="63" t="s">
        <v>83</v>
      </c>
      <c r="S69" s="69"/>
      <c r="T69" s="69"/>
    </row>
    <row r="70" spans="1:20" ht="134.25">
      <c r="A70" s="62" t="s">
        <v>282</v>
      </c>
      <c r="B70" s="63" t="s">
        <v>74</v>
      </c>
      <c r="C70" s="69"/>
      <c r="D70" s="63" t="s">
        <v>75</v>
      </c>
      <c r="E70" s="69" t="s">
        <v>256</v>
      </c>
      <c r="F70" s="69" t="s">
        <v>77</v>
      </c>
      <c r="G70" s="63" t="s">
        <v>78</v>
      </c>
      <c r="H70" s="63" t="s">
        <v>92</v>
      </c>
      <c r="I70" s="78" t="s">
        <v>93</v>
      </c>
      <c r="J70" s="65" t="s">
        <v>258</v>
      </c>
      <c r="K70" s="63" t="s">
        <v>94</v>
      </c>
      <c r="L70" s="100"/>
      <c r="N70" s="69"/>
      <c r="O70" s="69"/>
      <c r="P70" s="63" t="s">
        <v>83</v>
      </c>
      <c r="S70" s="69"/>
      <c r="T70" s="69"/>
    </row>
    <row r="71" spans="1:20" ht="201.75">
      <c r="A71" s="62" t="s">
        <v>283</v>
      </c>
      <c r="B71" s="63" t="s">
        <v>74</v>
      </c>
      <c r="C71" s="69"/>
      <c r="D71" s="63" t="s">
        <v>75</v>
      </c>
      <c r="E71" s="69" t="s">
        <v>256</v>
      </c>
      <c r="F71" s="69" t="s">
        <v>77</v>
      </c>
      <c r="G71" s="63" t="s">
        <v>78</v>
      </c>
      <c r="H71" s="63" t="s">
        <v>96</v>
      </c>
      <c r="I71" s="78" t="s">
        <v>97</v>
      </c>
      <c r="J71" s="65" t="s">
        <v>258</v>
      </c>
      <c r="K71" s="63" t="s">
        <v>98</v>
      </c>
      <c r="L71" s="100"/>
      <c r="N71" s="69"/>
      <c r="O71" s="69"/>
      <c r="P71" s="63" t="s">
        <v>83</v>
      </c>
      <c r="S71" s="69"/>
      <c r="T71" s="69"/>
    </row>
    <row r="72" spans="1:20" ht="167.25">
      <c r="A72" s="62" t="s">
        <v>284</v>
      </c>
      <c r="B72" s="63" t="s">
        <v>74</v>
      </c>
      <c r="C72" s="69"/>
      <c r="D72" s="63" t="s">
        <v>75</v>
      </c>
      <c r="E72" s="69" t="s">
        <v>256</v>
      </c>
      <c r="F72" s="69" t="s">
        <v>77</v>
      </c>
      <c r="G72" s="63" t="s">
        <v>78</v>
      </c>
      <c r="H72" s="63" t="s">
        <v>100</v>
      </c>
      <c r="I72" s="62" t="s">
        <v>101</v>
      </c>
      <c r="J72" s="65" t="s">
        <v>258</v>
      </c>
      <c r="K72" s="80" t="s">
        <v>102</v>
      </c>
      <c r="L72" s="69"/>
      <c r="N72" s="69"/>
      <c r="O72" s="69"/>
      <c r="P72" s="63" t="s">
        <v>83</v>
      </c>
      <c r="S72" s="69"/>
      <c r="T72" s="69"/>
    </row>
    <row r="73" spans="1:20" ht="99">
      <c r="A73" s="62" t="s">
        <v>285</v>
      </c>
      <c r="B73" s="63" t="s">
        <v>74</v>
      </c>
      <c r="C73" s="69"/>
      <c r="D73" s="63" t="s">
        <v>75</v>
      </c>
      <c r="E73" s="69" t="s">
        <v>256</v>
      </c>
      <c r="F73" s="69" t="s">
        <v>77</v>
      </c>
      <c r="G73" s="63" t="s">
        <v>78</v>
      </c>
      <c r="H73" s="18" t="s">
        <v>104</v>
      </c>
      <c r="I73" s="62" t="s">
        <v>105</v>
      </c>
      <c r="J73" s="65" t="s">
        <v>258</v>
      </c>
      <c r="K73" s="63" t="s">
        <v>106</v>
      </c>
      <c r="L73" s="100"/>
      <c r="N73" s="69"/>
      <c r="O73" s="69"/>
      <c r="P73" s="63" t="s">
        <v>83</v>
      </c>
      <c r="S73" s="69"/>
      <c r="T73" s="69"/>
    </row>
    <row r="74" spans="1:20" ht="100.5">
      <c r="A74" s="62" t="s">
        <v>286</v>
      </c>
      <c r="B74" s="63" t="s">
        <v>74</v>
      </c>
      <c r="C74" s="69"/>
      <c r="D74" s="63" t="s">
        <v>75</v>
      </c>
      <c r="E74" s="69" t="s">
        <v>256</v>
      </c>
      <c r="F74" s="69" t="s">
        <v>77</v>
      </c>
      <c r="G74" s="63" t="s">
        <v>78</v>
      </c>
      <c r="H74" s="63" t="s">
        <v>108</v>
      </c>
      <c r="I74" s="78" t="s">
        <v>109</v>
      </c>
      <c r="J74" s="65" t="s">
        <v>258</v>
      </c>
      <c r="K74" s="63" t="s">
        <v>110</v>
      </c>
      <c r="L74" s="100"/>
      <c r="N74" s="69"/>
      <c r="O74" s="69"/>
      <c r="P74" s="63" t="s">
        <v>83</v>
      </c>
      <c r="S74" s="69"/>
      <c r="T74" s="69"/>
    </row>
    <row r="75" spans="1:20" ht="100.5">
      <c r="A75" s="62" t="s">
        <v>287</v>
      </c>
      <c r="B75" s="63" t="s">
        <v>74</v>
      </c>
      <c r="C75" s="69"/>
      <c r="D75" s="63" t="s">
        <v>75</v>
      </c>
      <c r="E75" s="69" t="s">
        <v>256</v>
      </c>
      <c r="F75" s="69" t="s">
        <v>77</v>
      </c>
      <c r="G75" s="63" t="s">
        <v>78</v>
      </c>
      <c r="H75" s="18" t="s">
        <v>112</v>
      </c>
      <c r="I75" s="111" t="s">
        <v>113</v>
      </c>
      <c r="J75" s="65" t="s">
        <v>258</v>
      </c>
      <c r="K75" s="112" t="s">
        <v>114</v>
      </c>
      <c r="L75" s="100"/>
      <c r="N75" s="69"/>
      <c r="O75" s="69"/>
      <c r="P75" s="63" t="s">
        <v>83</v>
      </c>
      <c r="S75" s="69"/>
      <c r="T75" s="69"/>
    </row>
    <row r="76" spans="1:20" ht="100.5">
      <c r="A76" s="62" t="s">
        <v>288</v>
      </c>
      <c r="B76" s="63" t="s">
        <v>74</v>
      </c>
      <c r="C76" s="69"/>
      <c r="D76" s="63" t="s">
        <v>75</v>
      </c>
      <c r="E76" s="69" t="s">
        <v>256</v>
      </c>
      <c r="F76" s="69" t="s">
        <v>77</v>
      </c>
      <c r="G76" s="63" t="s">
        <v>78</v>
      </c>
      <c r="H76" s="63" t="s">
        <v>116</v>
      </c>
      <c r="I76" s="62" t="s">
        <v>117</v>
      </c>
      <c r="J76" s="65" t="s">
        <v>258</v>
      </c>
      <c r="K76" s="63" t="s">
        <v>118</v>
      </c>
      <c r="L76" s="100"/>
      <c r="N76" s="69"/>
      <c r="O76" s="69"/>
      <c r="P76" s="63" t="s">
        <v>83</v>
      </c>
      <c r="S76" s="69"/>
      <c r="T76" s="69"/>
    </row>
    <row r="77" spans="1:20" ht="100.5">
      <c r="A77" s="62" t="s">
        <v>289</v>
      </c>
      <c r="B77" s="63" t="s">
        <v>74</v>
      </c>
      <c r="C77" s="69"/>
      <c r="D77" s="63" t="s">
        <v>75</v>
      </c>
      <c r="E77" s="69" t="s">
        <v>256</v>
      </c>
      <c r="F77" s="69" t="s">
        <v>77</v>
      </c>
      <c r="G77" s="63" t="s">
        <v>78</v>
      </c>
      <c r="H77" s="63" t="s">
        <v>120</v>
      </c>
      <c r="I77" s="62" t="s">
        <v>121</v>
      </c>
      <c r="J77" s="65" t="s">
        <v>258</v>
      </c>
      <c r="K77" s="113" t="s">
        <v>122</v>
      </c>
      <c r="L77" s="100"/>
      <c r="N77" s="69"/>
      <c r="O77" s="69"/>
      <c r="P77" s="63" t="s">
        <v>83</v>
      </c>
      <c r="S77" s="69"/>
      <c r="T77" s="69"/>
    </row>
    <row r="78" spans="1:20" ht="100.5">
      <c r="A78" s="62" t="s">
        <v>290</v>
      </c>
      <c r="B78" s="63" t="s">
        <v>74</v>
      </c>
      <c r="C78" s="69"/>
      <c r="D78" s="63" t="s">
        <v>75</v>
      </c>
      <c r="E78" s="69" t="s">
        <v>256</v>
      </c>
      <c r="F78" s="69" t="s">
        <v>77</v>
      </c>
      <c r="G78" s="63" t="s">
        <v>78</v>
      </c>
      <c r="H78" s="63" t="s">
        <v>124</v>
      </c>
      <c r="I78" s="62" t="s">
        <v>125</v>
      </c>
      <c r="J78" s="65" t="s">
        <v>258</v>
      </c>
      <c r="K78" s="113" t="s">
        <v>126</v>
      </c>
      <c r="L78" s="100"/>
      <c r="N78" s="69"/>
      <c r="O78" s="69"/>
      <c r="P78" s="63" t="s">
        <v>83</v>
      </c>
      <c r="S78" s="69"/>
      <c r="T78" s="69"/>
    </row>
    <row r="79" spans="1:20" ht="100.5">
      <c r="A79" s="62" t="s">
        <v>291</v>
      </c>
      <c r="B79" s="63" t="s">
        <v>74</v>
      </c>
      <c r="C79" s="69"/>
      <c r="D79" s="63" t="s">
        <v>75</v>
      </c>
      <c r="E79" s="69" t="s">
        <v>256</v>
      </c>
      <c r="F79" s="69" t="s">
        <v>77</v>
      </c>
      <c r="G79" s="63" t="s">
        <v>78</v>
      </c>
      <c r="H79" s="63" t="s">
        <v>128</v>
      </c>
      <c r="I79" s="62" t="s">
        <v>129</v>
      </c>
      <c r="J79" s="65" t="s">
        <v>258</v>
      </c>
      <c r="K79" s="113" t="s">
        <v>130</v>
      </c>
      <c r="L79" s="100"/>
      <c r="N79" s="69"/>
      <c r="O79" s="69"/>
      <c r="P79" s="63" t="s">
        <v>83</v>
      </c>
      <c r="S79" s="69"/>
      <c r="T79" s="69"/>
    </row>
    <row r="80" spans="1:20" ht="100.5">
      <c r="A80" s="62" t="s">
        <v>292</v>
      </c>
      <c r="B80" s="63" t="s">
        <v>74</v>
      </c>
      <c r="C80" s="69"/>
      <c r="D80" s="63" t="s">
        <v>75</v>
      </c>
      <c r="E80" s="69" t="s">
        <v>256</v>
      </c>
      <c r="F80" s="69" t="s">
        <v>77</v>
      </c>
      <c r="G80" s="63" t="s">
        <v>78</v>
      </c>
      <c r="H80" s="63" t="s">
        <v>132</v>
      </c>
      <c r="I80" s="62" t="s">
        <v>133</v>
      </c>
      <c r="J80" s="65" t="s">
        <v>258</v>
      </c>
      <c r="K80" s="113" t="s">
        <v>134</v>
      </c>
      <c r="L80" s="100"/>
      <c r="N80" s="69"/>
      <c r="O80" s="69"/>
      <c r="P80" s="63" t="s">
        <v>83</v>
      </c>
      <c r="S80" s="69"/>
      <c r="T80" s="69"/>
    </row>
    <row r="81" spans="1:21" ht="100.5">
      <c r="A81" s="62" t="s">
        <v>293</v>
      </c>
      <c r="B81" s="63" t="s">
        <v>74</v>
      </c>
      <c r="C81" s="69"/>
      <c r="D81" s="63" t="s">
        <v>75</v>
      </c>
      <c r="E81" s="69" t="s">
        <v>256</v>
      </c>
      <c r="F81" s="69" t="s">
        <v>77</v>
      </c>
      <c r="G81" s="63" t="s">
        <v>78</v>
      </c>
      <c r="H81" s="63" t="s">
        <v>136</v>
      </c>
      <c r="I81" s="62" t="s">
        <v>137</v>
      </c>
      <c r="J81" s="65" t="s">
        <v>258</v>
      </c>
      <c r="K81" s="113" t="s">
        <v>138</v>
      </c>
      <c r="L81" s="100"/>
      <c r="N81" s="69"/>
      <c r="O81" s="69"/>
      <c r="P81" s="63" t="s">
        <v>83</v>
      </c>
      <c r="S81" s="69"/>
      <c r="T81" s="69"/>
    </row>
    <row r="82" spans="1:21" ht="100.5">
      <c r="A82" s="62" t="s">
        <v>294</v>
      </c>
      <c r="B82" s="63" t="s">
        <v>74</v>
      </c>
      <c r="C82" s="69"/>
      <c r="D82" s="63" t="s">
        <v>75</v>
      </c>
      <c r="E82" s="69" t="s">
        <v>256</v>
      </c>
      <c r="F82" s="69" t="s">
        <v>77</v>
      </c>
      <c r="G82" s="63" t="s">
        <v>78</v>
      </c>
      <c r="H82" s="63" t="s">
        <v>140</v>
      </c>
      <c r="I82" s="62" t="s">
        <v>141</v>
      </c>
      <c r="J82" s="65" t="s">
        <v>258</v>
      </c>
      <c r="K82" s="113" t="s">
        <v>142</v>
      </c>
      <c r="L82" s="100"/>
      <c r="N82" s="69"/>
      <c r="O82" s="69"/>
      <c r="P82" s="63" t="s">
        <v>83</v>
      </c>
      <c r="S82" s="69"/>
      <c r="T82" s="69"/>
    </row>
    <row r="83" spans="1:21" ht="99">
      <c r="A83" s="62" t="s">
        <v>295</v>
      </c>
      <c r="B83" s="63" t="s">
        <v>74</v>
      </c>
      <c r="C83" s="69"/>
      <c r="D83" s="63" t="s">
        <v>75</v>
      </c>
      <c r="E83" s="69" t="s">
        <v>256</v>
      </c>
      <c r="F83" s="69" t="s">
        <v>77</v>
      </c>
      <c r="G83" s="63" t="s">
        <v>78</v>
      </c>
      <c r="H83" s="63" t="s">
        <v>144</v>
      </c>
      <c r="I83" s="62" t="s">
        <v>145</v>
      </c>
      <c r="J83" s="65" t="s">
        <v>258</v>
      </c>
      <c r="K83" s="63" t="s">
        <v>146</v>
      </c>
      <c r="L83" s="100"/>
      <c r="N83" s="69"/>
      <c r="O83" s="69"/>
      <c r="P83" s="63" t="s">
        <v>83</v>
      </c>
      <c r="S83" s="69"/>
      <c r="T83" s="69"/>
    </row>
    <row r="84" spans="1:21" ht="99">
      <c r="A84" s="62" t="s">
        <v>296</v>
      </c>
      <c r="B84" s="63" t="s">
        <v>74</v>
      </c>
      <c r="C84" s="69"/>
      <c r="D84" s="63" t="s">
        <v>75</v>
      </c>
      <c r="E84" s="69" t="s">
        <v>256</v>
      </c>
      <c r="F84" s="69" t="s">
        <v>77</v>
      </c>
      <c r="G84" s="63" t="s">
        <v>78</v>
      </c>
      <c r="H84" s="63" t="s">
        <v>148</v>
      </c>
      <c r="I84" s="62" t="s">
        <v>149</v>
      </c>
      <c r="J84" s="65" t="s">
        <v>258</v>
      </c>
      <c r="K84" s="63" t="s">
        <v>110</v>
      </c>
      <c r="L84" s="100"/>
      <c r="N84" s="69"/>
      <c r="O84" s="69"/>
      <c r="P84" s="63" t="s">
        <v>83</v>
      </c>
      <c r="S84" s="69"/>
      <c r="T84" s="69"/>
    </row>
    <row r="85" spans="1:21" ht="99">
      <c r="A85" s="62" t="s">
        <v>297</v>
      </c>
      <c r="B85" s="63" t="s">
        <v>74</v>
      </c>
      <c r="C85" s="69"/>
      <c r="D85" s="63" t="s">
        <v>75</v>
      </c>
      <c r="E85" s="69" t="s">
        <v>256</v>
      </c>
      <c r="F85" s="69" t="s">
        <v>77</v>
      </c>
      <c r="G85" s="63" t="s">
        <v>78</v>
      </c>
      <c r="H85" s="62" t="s">
        <v>152</v>
      </c>
      <c r="I85" s="62" t="s">
        <v>153</v>
      </c>
      <c r="J85" s="65" t="s">
        <v>258</v>
      </c>
      <c r="K85" s="63" t="s">
        <v>154</v>
      </c>
      <c r="L85" s="100"/>
      <c r="N85" s="69"/>
      <c r="O85" s="69"/>
      <c r="P85" s="63" t="s">
        <v>83</v>
      </c>
      <c r="S85" s="69"/>
      <c r="T85" s="69"/>
    </row>
    <row r="86" spans="1:21" ht="99">
      <c r="A86" s="62" t="s">
        <v>298</v>
      </c>
      <c r="B86" s="63" t="s">
        <v>74</v>
      </c>
      <c r="C86" s="69"/>
      <c r="D86" s="63" t="s">
        <v>75</v>
      </c>
      <c r="E86" s="69" t="s">
        <v>256</v>
      </c>
      <c r="F86" s="69" t="s">
        <v>77</v>
      </c>
      <c r="G86" s="63" t="s">
        <v>78</v>
      </c>
      <c r="H86" s="62" t="s">
        <v>156</v>
      </c>
      <c r="I86" s="78" t="s">
        <v>157</v>
      </c>
      <c r="J86" s="65" t="s">
        <v>258</v>
      </c>
      <c r="K86" s="63" t="s">
        <v>158</v>
      </c>
      <c r="L86" s="100"/>
      <c r="N86" s="69"/>
      <c r="O86" s="69"/>
      <c r="P86" s="63" t="s">
        <v>83</v>
      </c>
      <c r="S86" s="69"/>
      <c r="T86" s="69"/>
    </row>
    <row r="87" spans="1:21" ht="99">
      <c r="A87" s="62" t="s">
        <v>299</v>
      </c>
      <c r="B87" s="63" t="s">
        <v>74</v>
      </c>
      <c r="C87" s="69"/>
      <c r="D87" s="63" t="s">
        <v>75</v>
      </c>
      <c r="E87" s="69" t="s">
        <v>256</v>
      </c>
      <c r="F87" s="69" t="s">
        <v>77</v>
      </c>
      <c r="G87" s="63" t="s">
        <v>78</v>
      </c>
      <c r="H87" s="62" t="s">
        <v>7</v>
      </c>
      <c r="I87" s="62" t="s">
        <v>160</v>
      </c>
      <c r="J87" s="65" t="s">
        <v>258</v>
      </c>
      <c r="K87" s="63" t="s">
        <v>161</v>
      </c>
      <c r="L87" s="100"/>
      <c r="N87" s="69"/>
      <c r="O87" s="69"/>
      <c r="P87" s="63" t="s">
        <v>83</v>
      </c>
      <c r="S87" s="69"/>
      <c r="T87" s="69"/>
    </row>
    <row r="88" spans="1:21" ht="99">
      <c r="A88" s="62" t="s">
        <v>300</v>
      </c>
      <c r="B88" s="63" t="s">
        <v>74</v>
      </c>
      <c r="C88" s="69"/>
      <c r="D88" s="63" t="s">
        <v>75</v>
      </c>
      <c r="E88" s="69" t="s">
        <v>256</v>
      </c>
      <c r="F88" s="69" t="s">
        <v>77</v>
      </c>
      <c r="G88" s="63" t="s">
        <v>78</v>
      </c>
      <c r="H88" s="62" t="s">
        <v>163</v>
      </c>
      <c r="I88" s="62" t="s">
        <v>164</v>
      </c>
      <c r="J88" s="65" t="s">
        <v>258</v>
      </c>
      <c r="K88" s="62" t="s">
        <v>301</v>
      </c>
      <c r="L88" s="100"/>
      <c r="N88" s="69"/>
      <c r="O88" s="69"/>
      <c r="P88" s="63" t="s">
        <v>83</v>
      </c>
      <c r="S88" s="69"/>
      <c r="T88" s="69"/>
    </row>
    <row r="89" spans="1:21" ht="99">
      <c r="A89" s="62" t="s">
        <v>302</v>
      </c>
      <c r="B89" s="63" t="s">
        <v>74</v>
      </c>
      <c r="C89" s="63"/>
      <c r="D89" s="63" t="s">
        <v>75</v>
      </c>
      <c r="E89" s="69" t="s">
        <v>256</v>
      </c>
      <c r="F89" s="63" t="s">
        <v>167</v>
      </c>
      <c r="G89" s="63" t="s">
        <v>78</v>
      </c>
      <c r="H89" s="62"/>
      <c r="I89" s="65" t="s">
        <v>303</v>
      </c>
      <c r="J89" s="65" t="s">
        <v>258</v>
      </c>
      <c r="K89" s="65" t="s">
        <v>304</v>
      </c>
      <c r="L89" s="63"/>
      <c r="M89" s="66"/>
      <c r="N89" s="63"/>
      <c r="O89" s="63"/>
      <c r="P89" s="69" t="s">
        <v>204</v>
      </c>
      <c r="Q89" s="66"/>
      <c r="R89" s="66"/>
      <c r="S89" s="63"/>
      <c r="T89" s="63"/>
      <c r="U89" s="66"/>
    </row>
    <row r="90" spans="1:21" ht="247.5">
      <c r="A90" s="62" t="s">
        <v>305</v>
      </c>
      <c r="B90" s="63" t="s">
        <v>74</v>
      </c>
      <c r="C90" s="63"/>
      <c r="D90" s="63" t="s">
        <v>75</v>
      </c>
      <c r="E90" s="69" t="s">
        <v>256</v>
      </c>
      <c r="F90" s="63" t="s">
        <v>167</v>
      </c>
      <c r="G90" s="63" t="s">
        <v>78</v>
      </c>
      <c r="H90" s="62"/>
      <c r="I90" s="68" t="s">
        <v>206</v>
      </c>
      <c r="J90" s="65" t="s">
        <v>150</v>
      </c>
      <c r="K90" s="65" t="s">
        <v>207</v>
      </c>
      <c r="L90" s="63"/>
      <c r="M90" s="66"/>
      <c r="N90" s="63"/>
      <c r="O90" s="63"/>
      <c r="P90" s="63" t="s">
        <v>208</v>
      </c>
      <c r="Q90" s="66"/>
      <c r="R90" s="66"/>
      <c r="S90" s="63"/>
      <c r="T90" s="63"/>
      <c r="U90" s="66"/>
    </row>
    <row r="91" spans="1:21" ht="378.75">
      <c r="A91" s="62" t="s">
        <v>306</v>
      </c>
      <c r="B91" s="63" t="s">
        <v>74</v>
      </c>
      <c r="C91" s="63"/>
      <c r="D91" s="63" t="s">
        <v>75</v>
      </c>
      <c r="E91" s="69" t="s">
        <v>256</v>
      </c>
      <c r="F91" s="63" t="s">
        <v>167</v>
      </c>
      <c r="G91" s="63" t="s">
        <v>78</v>
      </c>
      <c r="H91" s="62"/>
      <c r="I91" s="68" t="s">
        <v>210</v>
      </c>
      <c r="J91" s="65" t="s">
        <v>150</v>
      </c>
      <c r="K91" s="65" t="s">
        <v>307</v>
      </c>
      <c r="L91" s="63"/>
      <c r="M91" s="66"/>
      <c r="N91" s="63"/>
      <c r="O91" s="63"/>
      <c r="P91" s="63" t="s">
        <v>208</v>
      </c>
      <c r="Q91" s="66"/>
      <c r="R91" s="66"/>
      <c r="S91" s="63"/>
      <c r="T91" s="63"/>
      <c r="U91" s="66"/>
    </row>
    <row r="92" spans="1:21" ht="99">
      <c r="A92" s="62" t="s">
        <v>308</v>
      </c>
      <c r="B92" s="63" t="s">
        <v>74</v>
      </c>
      <c r="C92" s="63"/>
      <c r="D92" s="63" t="s">
        <v>75</v>
      </c>
      <c r="E92" s="69" t="s">
        <v>256</v>
      </c>
      <c r="F92" s="63" t="s">
        <v>167</v>
      </c>
      <c r="G92" s="63" t="s">
        <v>78</v>
      </c>
      <c r="H92" s="62"/>
      <c r="I92" s="65" t="s">
        <v>213</v>
      </c>
      <c r="J92" s="65" t="s">
        <v>150</v>
      </c>
      <c r="K92" s="65" t="s">
        <v>214</v>
      </c>
      <c r="L92" s="63"/>
      <c r="M92" s="66"/>
      <c r="N92" s="63"/>
      <c r="O92" s="63"/>
      <c r="P92" s="63" t="s">
        <v>83</v>
      </c>
      <c r="Q92" s="66"/>
      <c r="R92" s="66"/>
      <c r="S92" s="63"/>
      <c r="T92" s="63"/>
      <c r="U92" s="66"/>
    </row>
    <row r="93" spans="1:21" ht="329.25">
      <c r="A93" s="62" t="s">
        <v>309</v>
      </c>
      <c r="B93" s="63" t="s">
        <v>74</v>
      </c>
      <c r="C93" s="63"/>
      <c r="D93" s="63" t="s">
        <v>75</v>
      </c>
      <c r="E93" s="69" t="s">
        <v>222</v>
      </c>
      <c r="F93" s="63" t="s">
        <v>167</v>
      </c>
      <c r="G93" s="63" t="s">
        <v>78</v>
      </c>
      <c r="I93" s="65" t="s">
        <v>226</v>
      </c>
      <c r="J93" s="65" t="s">
        <v>150</v>
      </c>
      <c r="K93" s="65" t="s">
        <v>227</v>
      </c>
      <c r="L93" s="69"/>
      <c r="N93" s="69"/>
      <c r="O93" s="69"/>
      <c r="P93" s="63" t="s">
        <v>83</v>
      </c>
      <c r="S93" s="69"/>
      <c r="T93" s="69"/>
    </row>
    <row r="94" spans="1:21" ht="99">
      <c r="A94" s="62" t="s">
        <v>310</v>
      </c>
      <c r="B94" s="69" t="s">
        <v>311</v>
      </c>
      <c r="C94" s="69"/>
      <c r="E94" s="69" t="s">
        <v>76</v>
      </c>
      <c r="F94" s="69" t="s">
        <v>77</v>
      </c>
      <c r="G94" s="63" t="s">
        <v>78</v>
      </c>
      <c r="H94" s="18" t="s">
        <v>104</v>
      </c>
      <c r="I94" s="62" t="s">
        <v>312</v>
      </c>
      <c r="J94" s="65" t="s">
        <v>313</v>
      </c>
      <c r="K94" s="63" t="s">
        <v>161</v>
      </c>
      <c r="L94" s="100"/>
      <c r="N94" s="69"/>
      <c r="O94" s="69"/>
      <c r="P94" s="63" t="s">
        <v>83</v>
      </c>
      <c r="S94" s="69"/>
      <c r="T94" s="69"/>
    </row>
    <row r="95" spans="1:21" ht="99">
      <c r="A95" s="62" t="s">
        <v>314</v>
      </c>
      <c r="B95" s="69" t="s">
        <v>311</v>
      </c>
      <c r="C95" s="69"/>
      <c r="E95" s="69" t="s">
        <v>76</v>
      </c>
      <c r="F95" s="69" t="s">
        <v>77</v>
      </c>
      <c r="G95" s="63" t="s">
        <v>78</v>
      </c>
      <c r="H95" s="18" t="s">
        <v>108</v>
      </c>
      <c r="I95" s="62" t="s">
        <v>315</v>
      </c>
      <c r="J95" s="65" t="s">
        <v>313</v>
      </c>
      <c r="K95" s="63" t="s">
        <v>161</v>
      </c>
      <c r="L95" s="100"/>
      <c r="N95" s="69"/>
      <c r="O95" s="69"/>
      <c r="P95" s="63" t="s">
        <v>83</v>
      </c>
      <c r="S95" s="69"/>
      <c r="T95" s="69"/>
    </row>
    <row r="96" spans="1:21" ht="100.5">
      <c r="A96" s="62" t="s">
        <v>316</v>
      </c>
      <c r="B96" s="69" t="s">
        <v>311</v>
      </c>
      <c r="C96" s="69"/>
      <c r="D96" s="63"/>
      <c r="E96" s="69" t="s">
        <v>76</v>
      </c>
      <c r="F96" s="69" t="s">
        <v>77</v>
      </c>
      <c r="G96" s="63" t="s">
        <v>78</v>
      </c>
      <c r="H96" s="62" t="s">
        <v>163</v>
      </c>
      <c r="I96" s="62" t="s">
        <v>164</v>
      </c>
      <c r="J96" s="65" t="s">
        <v>313</v>
      </c>
      <c r="K96" s="62" t="s">
        <v>165</v>
      </c>
      <c r="L96" s="100"/>
      <c r="N96" s="69"/>
      <c r="O96" s="69"/>
      <c r="P96" s="63" t="s">
        <v>83</v>
      </c>
      <c r="S96" s="69"/>
      <c r="T96" s="69"/>
    </row>
    <row r="97" spans="1:21" ht="99">
      <c r="A97" s="62" t="s">
        <v>317</v>
      </c>
      <c r="B97" s="69" t="s">
        <v>311</v>
      </c>
      <c r="C97" s="69"/>
      <c r="E97" s="69" t="s">
        <v>256</v>
      </c>
      <c r="F97" s="69" t="s">
        <v>77</v>
      </c>
      <c r="G97" s="63" t="s">
        <v>78</v>
      </c>
      <c r="H97" s="18" t="s">
        <v>104</v>
      </c>
      <c r="I97" s="62" t="s">
        <v>312</v>
      </c>
      <c r="J97" s="65" t="s">
        <v>318</v>
      </c>
      <c r="K97" s="63" t="s">
        <v>161</v>
      </c>
      <c r="L97" s="100"/>
      <c r="N97" s="69"/>
      <c r="O97" s="69"/>
      <c r="P97" s="63" t="s">
        <v>83</v>
      </c>
      <c r="S97" s="69"/>
      <c r="T97" s="69"/>
    </row>
    <row r="98" spans="1:21" ht="99">
      <c r="A98" s="62" t="s">
        <v>319</v>
      </c>
      <c r="B98" s="69" t="s">
        <v>311</v>
      </c>
      <c r="C98" s="69"/>
      <c r="E98" s="69" t="s">
        <v>256</v>
      </c>
      <c r="F98" s="69" t="s">
        <v>77</v>
      </c>
      <c r="G98" s="63" t="s">
        <v>78</v>
      </c>
      <c r="H98" s="18" t="s">
        <v>108</v>
      </c>
      <c r="I98" s="62" t="s">
        <v>315</v>
      </c>
      <c r="J98" s="65" t="s">
        <v>318</v>
      </c>
      <c r="K98" s="63" t="s">
        <v>161</v>
      </c>
      <c r="L98" s="100"/>
      <c r="N98" s="69"/>
      <c r="O98" s="69"/>
      <c r="P98" s="63" t="s">
        <v>83</v>
      </c>
      <c r="S98" s="69"/>
      <c r="T98" s="69"/>
    </row>
    <row r="99" spans="1:21" ht="99">
      <c r="A99" s="62" t="s">
        <v>320</v>
      </c>
      <c r="B99" s="69" t="s">
        <v>311</v>
      </c>
      <c r="C99" s="69"/>
      <c r="D99" s="63"/>
      <c r="E99" s="69" t="s">
        <v>76</v>
      </c>
      <c r="F99" s="69" t="s">
        <v>77</v>
      </c>
      <c r="G99" s="63" t="s">
        <v>78</v>
      </c>
      <c r="H99" s="62" t="s">
        <v>163</v>
      </c>
      <c r="I99" s="62" t="s">
        <v>164</v>
      </c>
      <c r="J99" s="65" t="s">
        <v>313</v>
      </c>
      <c r="K99"/>
      <c r="L99" s="100"/>
      <c r="N99" s="69"/>
      <c r="O99" s="69"/>
      <c r="P99" s="63" t="s">
        <v>83</v>
      </c>
      <c r="S99" s="69"/>
      <c r="T99" s="69"/>
    </row>
    <row r="100" spans="1:21" s="61" customFormat="1" ht="99">
      <c r="A100" s="62" t="s">
        <v>321</v>
      </c>
      <c r="B100" s="69" t="s">
        <v>311</v>
      </c>
      <c r="C100" s="63"/>
      <c r="D100" s="63"/>
      <c r="E100" s="63" t="s">
        <v>76</v>
      </c>
      <c r="F100" s="63" t="s">
        <v>167</v>
      </c>
      <c r="G100" s="63" t="s">
        <v>78</v>
      </c>
      <c r="H100" s="63"/>
      <c r="I100" s="64" t="s">
        <v>322</v>
      </c>
      <c r="J100" s="65" t="s">
        <v>313</v>
      </c>
      <c r="K100" s="64" t="s">
        <v>323</v>
      </c>
      <c r="L100" s="63"/>
      <c r="M100" s="63"/>
      <c r="N100" s="63"/>
      <c r="O100" s="63"/>
      <c r="P100" s="63" t="s">
        <v>83</v>
      </c>
      <c r="Q100" s="63"/>
      <c r="R100" s="63"/>
      <c r="S100" s="63"/>
      <c r="T100" s="63"/>
      <c r="U100" s="63"/>
    </row>
    <row r="101" spans="1:21" s="61" customFormat="1" ht="99">
      <c r="A101" s="62" t="s">
        <v>324</v>
      </c>
      <c r="B101" s="69" t="s">
        <v>311</v>
      </c>
      <c r="C101" s="63"/>
      <c r="D101" s="63"/>
      <c r="E101" s="63" t="s">
        <v>256</v>
      </c>
      <c r="F101" s="63" t="s">
        <v>167</v>
      </c>
      <c r="G101" s="63" t="s">
        <v>78</v>
      </c>
      <c r="H101" s="63"/>
      <c r="I101" s="64" t="s">
        <v>322</v>
      </c>
      <c r="J101" s="65" t="s">
        <v>318</v>
      </c>
      <c r="K101" s="64" t="s">
        <v>323</v>
      </c>
      <c r="L101" s="63"/>
      <c r="M101" s="63"/>
      <c r="N101" s="63"/>
      <c r="O101" s="63"/>
      <c r="P101" s="63" t="s">
        <v>83</v>
      </c>
      <c r="Q101" s="63"/>
      <c r="R101" s="63"/>
      <c r="S101" s="63"/>
      <c r="T101" s="63"/>
      <c r="U101" s="63"/>
    </row>
    <row r="102" spans="1:21" s="61" customFormat="1" ht="198">
      <c r="A102" s="62" t="s">
        <v>325</v>
      </c>
      <c r="B102" s="69" t="s">
        <v>311</v>
      </c>
      <c r="C102" s="63"/>
      <c r="D102" s="63"/>
      <c r="E102" s="63" t="s">
        <v>76</v>
      </c>
      <c r="F102" s="63" t="s">
        <v>171</v>
      </c>
      <c r="G102" s="63" t="s">
        <v>78</v>
      </c>
      <c r="H102" s="63"/>
      <c r="I102" s="64" t="s">
        <v>326</v>
      </c>
      <c r="J102" s="65" t="s">
        <v>313</v>
      </c>
      <c r="K102" s="64" t="s">
        <v>327</v>
      </c>
      <c r="L102" s="63"/>
      <c r="M102" s="63"/>
      <c r="N102" s="63"/>
      <c r="O102" s="63"/>
      <c r="P102" s="69" t="s">
        <v>83</v>
      </c>
      <c r="Q102" s="63"/>
      <c r="R102" s="63"/>
      <c r="S102" s="63"/>
      <c r="T102" s="63"/>
      <c r="U102" s="63"/>
    </row>
    <row r="103" spans="1:21" s="61" customFormat="1" ht="198">
      <c r="A103" s="62" t="s">
        <v>328</v>
      </c>
      <c r="B103" s="69" t="s">
        <v>311</v>
      </c>
      <c r="C103" s="63"/>
      <c r="D103" s="63"/>
      <c r="E103" s="63" t="s">
        <v>256</v>
      </c>
      <c r="F103" s="63" t="s">
        <v>171</v>
      </c>
      <c r="G103" s="63" t="s">
        <v>78</v>
      </c>
      <c r="H103" s="63"/>
      <c r="I103" s="64" t="s">
        <v>329</v>
      </c>
      <c r="J103" s="65" t="s">
        <v>318</v>
      </c>
      <c r="K103" s="64" t="s">
        <v>330</v>
      </c>
      <c r="L103" s="63"/>
      <c r="M103" s="63"/>
      <c r="N103" s="63"/>
      <c r="O103" s="63"/>
      <c r="P103" s="69" t="s">
        <v>83</v>
      </c>
      <c r="Q103" s="63"/>
      <c r="R103" s="63"/>
      <c r="S103" s="63"/>
      <c r="T103" s="63"/>
      <c r="U103" s="63"/>
    </row>
    <row r="104" spans="1:21" ht="99">
      <c r="A104" s="62" t="s">
        <v>331</v>
      </c>
      <c r="B104" s="69" t="s">
        <v>311</v>
      </c>
      <c r="C104" s="63"/>
      <c r="D104" s="63"/>
      <c r="E104" s="63" t="s">
        <v>76</v>
      </c>
      <c r="F104" s="63" t="s">
        <v>167</v>
      </c>
      <c r="G104" s="63" t="s">
        <v>78</v>
      </c>
      <c r="H104" s="62"/>
      <c r="I104" s="65" t="s">
        <v>202</v>
      </c>
      <c r="J104" s="65" t="s">
        <v>313</v>
      </c>
      <c r="K104" s="65" t="s">
        <v>203</v>
      </c>
      <c r="L104" s="63"/>
      <c r="M104" s="66"/>
      <c r="N104" s="63"/>
      <c r="O104" s="63"/>
      <c r="P104" s="63" t="s">
        <v>204</v>
      </c>
      <c r="Q104" s="66"/>
      <c r="R104" s="66"/>
      <c r="S104" s="63"/>
      <c r="T104" s="63"/>
      <c r="U104" s="66"/>
    </row>
    <row r="105" spans="1:21" ht="99">
      <c r="A105" s="62" t="s">
        <v>332</v>
      </c>
      <c r="B105" s="69" t="s">
        <v>311</v>
      </c>
      <c r="C105" s="63"/>
      <c r="D105" s="63"/>
      <c r="E105" s="63" t="s">
        <v>256</v>
      </c>
      <c r="F105" s="63" t="s">
        <v>167</v>
      </c>
      <c r="G105" s="63" t="s">
        <v>78</v>
      </c>
      <c r="H105" s="62"/>
      <c r="I105" s="65" t="s">
        <v>303</v>
      </c>
      <c r="J105" s="65" t="s">
        <v>318</v>
      </c>
      <c r="K105" s="65" t="s">
        <v>333</v>
      </c>
      <c r="L105" s="63"/>
      <c r="M105" s="66"/>
      <c r="N105" s="63"/>
      <c r="O105" s="63"/>
      <c r="P105" s="63" t="s">
        <v>204</v>
      </c>
      <c r="Q105" s="66"/>
      <c r="R105" s="66"/>
      <c r="S105" s="63"/>
      <c r="T105" s="63"/>
      <c r="U105" s="66"/>
    </row>
    <row r="106" spans="1:21" ht="99">
      <c r="A106" s="62" t="s">
        <v>334</v>
      </c>
      <c r="B106" s="69" t="s">
        <v>311</v>
      </c>
      <c r="C106" s="63"/>
      <c r="D106" s="63"/>
      <c r="E106" s="63" t="s">
        <v>76</v>
      </c>
      <c r="F106" s="63" t="s">
        <v>167</v>
      </c>
      <c r="G106" s="63" t="s">
        <v>78</v>
      </c>
      <c r="H106" s="62"/>
      <c r="I106" s="68" t="s">
        <v>335</v>
      </c>
      <c r="J106" s="65" t="s">
        <v>313</v>
      </c>
      <c r="K106" s="65" t="s">
        <v>336</v>
      </c>
      <c r="L106" s="63"/>
      <c r="M106" s="66"/>
      <c r="N106" s="63"/>
      <c r="O106" s="63"/>
      <c r="P106" s="63" t="s">
        <v>83</v>
      </c>
      <c r="Q106" s="66"/>
      <c r="R106" s="66"/>
      <c r="S106" s="63"/>
      <c r="T106" s="63"/>
      <c r="U106" s="66"/>
    </row>
    <row r="107" spans="1:21" ht="99">
      <c r="A107" s="62" t="s">
        <v>337</v>
      </c>
      <c r="B107" s="69" t="s">
        <v>311</v>
      </c>
      <c r="C107" s="63"/>
      <c r="D107" s="63"/>
      <c r="E107" s="63" t="s">
        <v>76</v>
      </c>
      <c r="F107" s="63" t="s">
        <v>167</v>
      </c>
      <c r="G107" s="63" t="s">
        <v>78</v>
      </c>
      <c r="H107" s="62"/>
      <c r="I107" s="68" t="s">
        <v>338</v>
      </c>
      <c r="J107" s="65" t="s">
        <v>313</v>
      </c>
      <c r="K107" s="65" t="s">
        <v>339</v>
      </c>
      <c r="L107" s="63"/>
      <c r="M107" s="66"/>
      <c r="N107" s="63"/>
      <c r="O107" s="63"/>
      <c r="P107" s="63" t="s">
        <v>83</v>
      </c>
      <c r="Q107" s="66"/>
      <c r="R107" s="66"/>
      <c r="S107" s="63"/>
      <c r="T107" s="63"/>
      <c r="U107" s="66"/>
    </row>
    <row r="108" spans="1:21" ht="99">
      <c r="A108" s="62" t="s">
        <v>340</v>
      </c>
      <c r="B108" s="69" t="s">
        <v>311</v>
      </c>
      <c r="C108" s="63"/>
      <c r="D108" s="63"/>
      <c r="E108" s="63" t="s">
        <v>256</v>
      </c>
      <c r="F108" s="63" t="s">
        <v>167</v>
      </c>
      <c r="G108" s="63" t="s">
        <v>78</v>
      </c>
      <c r="H108" s="62"/>
      <c r="I108" s="68" t="s">
        <v>335</v>
      </c>
      <c r="J108" s="65" t="s">
        <v>313</v>
      </c>
      <c r="K108" s="65" t="s">
        <v>336</v>
      </c>
      <c r="L108" s="63"/>
      <c r="M108" s="66"/>
      <c r="N108" s="63"/>
      <c r="O108" s="63"/>
      <c r="P108" s="63" t="s">
        <v>83</v>
      </c>
      <c r="Q108" s="66"/>
      <c r="R108" s="66"/>
      <c r="S108" s="63"/>
      <c r="T108" s="63"/>
      <c r="U108" s="66"/>
    </row>
    <row r="109" spans="1:21" ht="99">
      <c r="A109" s="62" t="s">
        <v>341</v>
      </c>
      <c r="B109" s="69" t="s">
        <v>311</v>
      </c>
      <c r="C109" s="63"/>
      <c r="D109" s="63"/>
      <c r="E109" s="63" t="s">
        <v>256</v>
      </c>
      <c r="F109" s="63" t="s">
        <v>167</v>
      </c>
      <c r="G109" s="63" t="s">
        <v>78</v>
      </c>
      <c r="H109" s="62"/>
      <c r="I109" s="68" t="s">
        <v>338</v>
      </c>
      <c r="J109" s="65" t="s">
        <v>313</v>
      </c>
      <c r="K109" s="65" t="s">
        <v>339</v>
      </c>
      <c r="L109" s="63"/>
      <c r="M109" s="66"/>
      <c r="N109" s="63"/>
      <c r="O109" s="63"/>
      <c r="P109" s="63" t="s">
        <v>83</v>
      </c>
      <c r="Q109" s="66"/>
      <c r="R109" s="66"/>
      <c r="S109" s="63"/>
      <c r="T109" s="63"/>
      <c r="U109" s="66"/>
    </row>
    <row r="110" spans="1:21" ht="99">
      <c r="A110" s="62" t="s">
        <v>342</v>
      </c>
      <c r="B110" s="69" t="s">
        <v>311</v>
      </c>
      <c r="C110" s="63"/>
      <c r="D110" s="63"/>
      <c r="E110" s="63" t="s">
        <v>76</v>
      </c>
      <c r="F110" s="63" t="s">
        <v>167</v>
      </c>
      <c r="G110" s="63" t="s">
        <v>78</v>
      </c>
      <c r="H110" s="62"/>
      <c r="I110" s="65" t="s">
        <v>213</v>
      </c>
      <c r="J110" s="65" t="s">
        <v>313</v>
      </c>
      <c r="K110" s="65" t="s">
        <v>343</v>
      </c>
      <c r="L110" s="63"/>
      <c r="M110" s="66"/>
      <c r="N110" s="63"/>
      <c r="O110" s="63"/>
      <c r="P110" s="63" t="s">
        <v>83</v>
      </c>
      <c r="Q110" s="66"/>
      <c r="R110" s="66"/>
      <c r="S110" s="63"/>
      <c r="T110" s="63"/>
      <c r="U110" s="66"/>
    </row>
    <row r="111" spans="1:21" ht="99">
      <c r="A111" s="62" t="s">
        <v>344</v>
      </c>
      <c r="B111" s="69" t="s">
        <v>311</v>
      </c>
      <c r="C111" s="63"/>
      <c r="D111" s="63"/>
      <c r="E111" s="63" t="s">
        <v>256</v>
      </c>
      <c r="F111" s="63" t="s">
        <v>167</v>
      </c>
      <c r="G111" s="63" t="s">
        <v>78</v>
      </c>
      <c r="H111" s="62"/>
      <c r="I111" s="65" t="s">
        <v>213</v>
      </c>
      <c r="J111" s="65" t="s">
        <v>318</v>
      </c>
      <c r="K111" s="65" t="s">
        <v>343</v>
      </c>
      <c r="L111" s="63"/>
      <c r="M111" s="66"/>
      <c r="N111" s="63"/>
      <c r="O111" s="63"/>
      <c r="P111" s="63" t="s">
        <v>83</v>
      </c>
      <c r="Q111" s="66"/>
      <c r="R111" s="66"/>
      <c r="S111" s="63"/>
      <c r="T111" s="63"/>
      <c r="U111" s="66"/>
    </row>
    <row r="112" spans="1:21" ht="99">
      <c r="A112" s="62" t="s">
        <v>345</v>
      </c>
      <c r="B112" s="69" t="s">
        <v>311</v>
      </c>
      <c r="C112" s="63"/>
      <c r="D112" s="63"/>
      <c r="E112" s="63" t="s">
        <v>76</v>
      </c>
      <c r="F112" s="63" t="s">
        <v>167</v>
      </c>
      <c r="G112" s="63" t="s">
        <v>78</v>
      </c>
      <c r="I112" s="65" t="s">
        <v>216</v>
      </c>
      <c r="J112" s="65" t="s">
        <v>313</v>
      </c>
      <c r="K112" s="65" t="s">
        <v>217</v>
      </c>
      <c r="L112" s="69"/>
      <c r="N112" s="69"/>
      <c r="O112" s="69"/>
      <c r="P112" s="69" t="s">
        <v>83</v>
      </c>
      <c r="S112" s="69"/>
      <c r="T112" s="69"/>
    </row>
    <row r="113" spans="1:20" ht="99">
      <c r="A113" s="62" t="s">
        <v>346</v>
      </c>
      <c r="B113" s="69" t="s">
        <v>311</v>
      </c>
      <c r="C113" s="63"/>
      <c r="D113" s="63"/>
      <c r="E113" s="63" t="s">
        <v>76</v>
      </c>
      <c r="F113" s="63" t="s">
        <v>167</v>
      </c>
      <c r="G113" s="63" t="s">
        <v>78</v>
      </c>
      <c r="I113" s="65" t="s">
        <v>219</v>
      </c>
      <c r="J113" s="65" t="s">
        <v>313</v>
      </c>
      <c r="K113" s="65" t="s">
        <v>220</v>
      </c>
      <c r="L113" s="69"/>
      <c r="N113" s="69"/>
      <c r="O113" s="69"/>
      <c r="P113" s="69" t="s">
        <v>83</v>
      </c>
      <c r="S113" s="69"/>
      <c r="T113" s="69"/>
    </row>
    <row r="114" spans="1:20" ht="148.5">
      <c r="A114" s="62" t="s">
        <v>347</v>
      </c>
      <c r="B114" s="69" t="s">
        <v>311</v>
      </c>
      <c r="C114" s="63"/>
      <c r="D114" s="63"/>
      <c r="E114" s="63" t="s">
        <v>76</v>
      </c>
      <c r="F114" s="63" t="s">
        <v>167</v>
      </c>
      <c r="G114" s="63" t="s">
        <v>78</v>
      </c>
      <c r="I114" s="65" t="s">
        <v>223</v>
      </c>
      <c r="J114" s="65" t="s">
        <v>313</v>
      </c>
      <c r="K114" s="65" t="s">
        <v>348</v>
      </c>
      <c r="L114" s="69"/>
      <c r="N114" s="69"/>
      <c r="O114" s="69"/>
      <c r="P114" s="69" t="s">
        <v>83</v>
      </c>
      <c r="S114" s="69"/>
      <c r="T114" s="69"/>
    </row>
    <row r="115" spans="1:20" ht="165">
      <c r="A115" s="62" t="s">
        <v>349</v>
      </c>
      <c r="B115" s="69" t="s">
        <v>311</v>
      </c>
      <c r="C115" s="63"/>
      <c r="D115" s="63"/>
      <c r="E115" s="63" t="s">
        <v>222</v>
      </c>
      <c r="F115" s="63" t="s">
        <v>167</v>
      </c>
      <c r="G115" s="63" t="s">
        <v>78</v>
      </c>
      <c r="I115" s="65" t="s">
        <v>226</v>
      </c>
      <c r="J115" s="65" t="s">
        <v>313</v>
      </c>
      <c r="K115" s="65" t="s">
        <v>350</v>
      </c>
      <c r="L115" s="69"/>
      <c r="N115" s="69"/>
      <c r="O115" s="69"/>
      <c r="P115" s="69" t="s">
        <v>351</v>
      </c>
      <c r="S115" s="69"/>
      <c r="T115" s="69"/>
    </row>
    <row r="116" spans="1:20" ht="99">
      <c r="A116" s="62" t="s">
        <v>352</v>
      </c>
      <c r="B116" s="69" t="s">
        <v>311</v>
      </c>
      <c r="C116" s="69"/>
      <c r="E116" s="69" t="s">
        <v>222</v>
      </c>
      <c r="F116" s="63" t="s">
        <v>167</v>
      </c>
      <c r="G116" s="63" t="s">
        <v>78</v>
      </c>
      <c r="I116" s="69" t="s">
        <v>353</v>
      </c>
      <c r="J116" s="65" t="s">
        <v>354</v>
      </c>
      <c r="K116" s="69" t="s">
        <v>355</v>
      </c>
      <c r="L116" s="100"/>
      <c r="N116" s="69"/>
      <c r="O116" s="69"/>
      <c r="P116" s="69" t="s">
        <v>204</v>
      </c>
      <c r="S116" s="69"/>
      <c r="T116" s="69"/>
    </row>
    <row r="117" spans="1:20" ht="99">
      <c r="A117" s="62" t="s">
        <v>356</v>
      </c>
      <c r="B117" s="69" t="s">
        <v>311</v>
      </c>
      <c r="C117" s="69"/>
      <c r="E117" s="69" t="s">
        <v>222</v>
      </c>
      <c r="F117" s="63" t="s">
        <v>167</v>
      </c>
      <c r="G117" s="63" t="s">
        <v>78</v>
      </c>
      <c r="I117" s="69" t="s">
        <v>357</v>
      </c>
      <c r="J117" s="65" t="s">
        <v>358</v>
      </c>
      <c r="K117" s="69" t="s">
        <v>359</v>
      </c>
      <c r="L117" s="100"/>
      <c r="N117" s="69"/>
      <c r="O117" s="69"/>
      <c r="P117" s="69" t="s">
        <v>204</v>
      </c>
      <c r="S117" s="69"/>
      <c r="T117" s="69"/>
    </row>
    <row r="118" spans="1:20" ht="148.5">
      <c r="A118" s="62" t="s">
        <v>360</v>
      </c>
      <c r="B118" s="69" t="s">
        <v>311</v>
      </c>
      <c r="C118" s="69"/>
      <c r="E118" s="69" t="s">
        <v>267</v>
      </c>
      <c r="F118" s="63" t="s">
        <v>167</v>
      </c>
      <c r="G118" s="63" t="s">
        <v>78</v>
      </c>
      <c r="I118" s="69" t="s">
        <v>361</v>
      </c>
      <c r="J118" s="65" t="s">
        <v>362</v>
      </c>
      <c r="K118" s="69" t="s">
        <v>363</v>
      </c>
      <c r="L118" s="100"/>
      <c r="N118" s="69"/>
      <c r="O118" s="69"/>
      <c r="P118" s="69" t="s">
        <v>83</v>
      </c>
      <c r="S118" s="69"/>
      <c r="T118" s="69"/>
    </row>
    <row r="119" spans="1:20" ht="99">
      <c r="A119" s="62" t="s">
        <v>364</v>
      </c>
      <c r="B119" s="69" t="s">
        <v>365</v>
      </c>
      <c r="C119" s="69"/>
      <c r="E119" s="69" t="s">
        <v>76</v>
      </c>
      <c r="F119" s="69" t="s">
        <v>77</v>
      </c>
      <c r="G119" s="63" t="s">
        <v>78</v>
      </c>
      <c r="H119" s="62" t="s">
        <v>366</v>
      </c>
      <c r="I119" s="69" t="s">
        <v>367</v>
      </c>
      <c r="J119" s="65" t="s">
        <v>368</v>
      </c>
      <c r="K119" s="69" t="s">
        <v>369</v>
      </c>
      <c r="L119" s="100"/>
      <c r="N119" s="69"/>
      <c r="O119" s="69"/>
      <c r="P119" s="63" t="s">
        <v>83</v>
      </c>
      <c r="S119" s="69"/>
      <c r="T119" s="69"/>
    </row>
    <row r="120" spans="1:20" ht="99">
      <c r="A120" s="62" t="s">
        <v>370</v>
      </c>
      <c r="B120" s="69" t="s">
        <v>365</v>
      </c>
      <c r="C120" s="69"/>
      <c r="E120" s="69" t="s">
        <v>76</v>
      </c>
      <c r="F120" s="69" t="s">
        <v>77</v>
      </c>
      <c r="G120" s="63" t="s">
        <v>78</v>
      </c>
      <c r="H120" s="62" t="s">
        <v>371</v>
      </c>
      <c r="I120" s="69" t="s">
        <v>372</v>
      </c>
      <c r="J120" s="65" t="s">
        <v>368</v>
      </c>
      <c r="K120" s="69" t="s">
        <v>369</v>
      </c>
      <c r="L120" s="100"/>
      <c r="N120" s="69"/>
      <c r="O120" s="69"/>
      <c r="P120" s="63" t="s">
        <v>83</v>
      </c>
      <c r="S120" s="69"/>
      <c r="T120" s="69"/>
    </row>
    <row r="121" spans="1:20" ht="99">
      <c r="A121" s="62" t="s">
        <v>373</v>
      </c>
      <c r="B121" s="69" t="s">
        <v>365</v>
      </c>
      <c r="C121" s="69"/>
      <c r="E121" s="69" t="s">
        <v>76</v>
      </c>
      <c r="F121" s="69" t="s">
        <v>77</v>
      </c>
      <c r="G121" s="63" t="s">
        <v>78</v>
      </c>
      <c r="H121" s="62" t="s">
        <v>374</v>
      </c>
      <c r="I121" s="69" t="s">
        <v>375</v>
      </c>
      <c r="J121" s="65" t="s">
        <v>368</v>
      </c>
      <c r="K121" s="69" t="s">
        <v>369</v>
      </c>
      <c r="L121" s="100"/>
      <c r="N121" s="69"/>
      <c r="O121" s="69"/>
      <c r="P121" s="63" t="s">
        <v>83</v>
      </c>
      <c r="S121" s="69"/>
      <c r="T121" s="69"/>
    </row>
    <row r="122" spans="1:20" ht="214.5">
      <c r="A122" s="62" t="s">
        <v>376</v>
      </c>
      <c r="B122" s="69" t="s">
        <v>365</v>
      </c>
      <c r="C122" s="69"/>
      <c r="E122" s="69" t="s">
        <v>76</v>
      </c>
      <c r="F122" s="69" t="s">
        <v>77</v>
      </c>
      <c r="G122" s="63" t="s">
        <v>78</v>
      </c>
      <c r="H122" s="62" t="s">
        <v>377</v>
      </c>
      <c r="I122" s="69" t="s">
        <v>378</v>
      </c>
      <c r="J122" s="65" t="s">
        <v>368</v>
      </c>
      <c r="K122" s="69" t="s">
        <v>379</v>
      </c>
      <c r="L122" s="100"/>
      <c r="N122" s="69"/>
      <c r="O122" s="69"/>
      <c r="P122" s="63" t="s">
        <v>83</v>
      </c>
      <c r="S122" s="69"/>
      <c r="T122" s="69"/>
    </row>
    <row r="123" spans="1:20" ht="99">
      <c r="A123" s="62" t="s">
        <v>380</v>
      </c>
      <c r="B123" s="69" t="s">
        <v>365</v>
      </c>
      <c r="C123" s="69"/>
      <c r="E123" s="69" t="s">
        <v>76</v>
      </c>
      <c r="F123" s="69" t="s">
        <v>77</v>
      </c>
      <c r="G123" s="63" t="s">
        <v>78</v>
      </c>
      <c r="H123" s="62" t="s">
        <v>381</v>
      </c>
      <c r="I123" s="69" t="s">
        <v>382</v>
      </c>
      <c r="J123" s="65" t="s">
        <v>368</v>
      </c>
      <c r="K123" s="114"/>
      <c r="L123" s="100"/>
      <c r="N123" s="69"/>
      <c r="O123" s="69"/>
      <c r="P123" s="63" t="s">
        <v>83</v>
      </c>
      <c r="S123" s="69"/>
      <c r="T123" s="69"/>
    </row>
    <row r="124" spans="1:20" ht="99">
      <c r="A124" s="62" t="s">
        <v>383</v>
      </c>
      <c r="B124" s="69" t="s">
        <v>365</v>
      </c>
      <c r="C124" s="69"/>
      <c r="E124" s="69" t="s">
        <v>76</v>
      </c>
      <c r="F124" s="69" t="s">
        <v>77</v>
      </c>
      <c r="G124" s="63" t="s">
        <v>78</v>
      </c>
      <c r="H124" s="62" t="s">
        <v>381</v>
      </c>
      <c r="I124" s="69" t="s">
        <v>384</v>
      </c>
      <c r="J124" s="65" t="s">
        <v>368</v>
      </c>
      <c r="K124" s="114" t="s">
        <v>385</v>
      </c>
      <c r="L124" s="100"/>
      <c r="N124" s="69"/>
      <c r="O124" s="69"/>
      <c r="P124" s="63" t="s">
        <v>83</v>
      </c>
      <c r="S124" s="69"/>
      <c r="T124" s="69"/>
    </row>
    <row r="125" spans="1:20" ht="99">
      <c r="A125" s="62" t="s">
        <v>386</v>
      </c>
      <c r="B125" s="69" t="s">
        <v>365</v>
      </c>
      <c r="C125" s="69"/>
      <c r="E125" s="69" t="s">
        <v>76</v>
      </c>
      <c r="F125" s="69" t="s">
        <v>77</v>
      </c>
      <c r="G125" s="63" t="s">
        <v>78</v>
      </c>
      <c r="H125" s="62" t="s">
        <v>381</v>
      </c>
      <c r="I125" s="69" t="s">
        <v>387</v>
      </c>
      <c r="J125" s="65" t="s">
        <v>368</v>
      </c>
      <c r="K125" s="69" t="s">
        <v>388</v>
      </c>
      <c r="L125" s="100"/>
      <c r="N125" s="69"/>
      <c r="O125" s="69"/>
      <c r="P125" s="63" t="s">
        <v>83</v>
      </c>
      <c r="S125" s="69"/>
      <c r="T125" s="69"/>
    </row>
    <row r="126" spans="1:20" ht="99">
      <c r="A126" s="62" t="s">
        <v>389</v>
      </c>
      <c r="B126" s="69" t="s">
        <v>365</v>
      </c>
      <c r="C126" s="69"/>
      <c r="E126" s="69" t="s">
        <v>76</v>
      </c>
      <c r="F126" s="69" t="s">
        <v>77</v>
      </c>
      <c r="G126" s="63" t="s">
        <v>78</v>
      </c>
      <c r="H126" s="62" t="s">
        <v>381</v>
      </c>
      <c r="I126" s="69" t="s">
        <v>390</v>
      </c>
      <c r="J126" s="65" t="s">
        <v>368</v>
      </c>
      <c r="K126" s="69" t="s">
        <v>391</v>
      </c>
      <c r="L126" s="100"/>
      <c r="N126" s="69"/>
      <c r="O126" s="69"/>
      <c r="P126" s="63" t="s">
        <v>83</v>
      </c>
      <c r="S126" s="69"/>
      <c r="T126" s="69"/>
    </row>
    <row r="127" spans="1:20" ht="99">
      <c r="A127" s="62" t="s">
        <v>392</v>
      </c>
      <c r="B127" s="69" t="s">
        <v>365</v>
      </c>
      <c r="C127" s="69"/>
      <c r="E127" s="69" t="s">
        <v>76</v>
      </c>
      <c r="F127" s="69" t="s">
        <v>77</v>
      </c>
      <c r="G127" s="63" t="s">
        <v>78</v>
      </c>
      <c r="H127" s="62" t="s">
        <v>381</v>
      </c>
      <c r="I127" s="69" t="s">
        <v>393</v>
      </c>
      <c r="J127" s="65" t="s">
        <v>368</v>
      </c>
      <c r="K127" s="69" t="s">
        <v>394</v>
      </c>
      <c r="L127" s="100"/>
      <c r="N127" s="69"/>
      <c r="O127" s="69"/>
      <c r="P127" s="63" t="s">
        <v>83</v>
      </c>
      <c r="S127" s="69"/>
      <c r="T127" s="69"/>
    </row>
    <row r="128" spans="1:20" ht="99">
      <c r="A128" s="62" t="s">
        <v>395</v>
      </c>
      <c r="B128" s="69" t="s">
        <v>365</v>
      </c>
      <c r="C128" s="69"/>
      <c r="E128" s="69" t="s">
        <v>76</v>
      </c>
      <c r="F128" s="69" t="s">
        <v>77</v>
      </c>
      <c r="G128" s="63" t="s">
        <v>78</v>
      </c>
      <c r="H128" s="62" t="s">
        <v>381</v>
      </c>
      <c r="I128" s="69" t="s">
        <v>396</v>
      </c>
      <c r="J128" s="65" t="s">
        <v>368</v>
      </c>
      <c r="K128" s="69" t="s">
        <v>397</v>
      </c>
      <c r="L128" s="100"/>
      <c r="N128" s="69"/>
      <c r="O128" s="69"/>
      <c r="P128" s="63" t="s">
        <v>83</v>
      </c>
      <c r="S128" s="69"/>
      <c r="T128" s="69"/>
    </row>
    <row r="129" spans="1:20" ht="99">
      <c r="A129" s="62" t="s">
        <v>398</v>
      </c>
      <c r="B129" s="69" t="s">
        <v>365</v>
      </c>
      <c r="C129" s="69"/>
      <c r="E129" s="69" t="s">
        <v>76</v>
      </c>
      <c r="F129" s="69" t="s">
        <v>77</v>
      </c>
      <c r="G129" s="63" t="s">
        <v>78</v>
      </c>
      <c r="H129" s="62" t="s">
        <v>381</v>
      </c>
      <c r="I129" s="69" t="s">
        <v>399</v>
      </c>
      <c r="J129" s="65" t="s">
        <v>368</v>
      </c>
      <c r="K129" s="69" t="s">
        <v>400</v>
      </c>
      <c r="L129" s="100"/>
      <c r="N129" s="69"/>
      <c r="O129" s="69"/>
      <c r="P129" s="63" t="s">
        <v>83</v>
      </c>
      <c r="S129" s="69"/>
      <c r="T129" s="69"/>
    </row>
    <row r="130" spans="1:20" ht="99">
      <c r="A130" s="62" t="s">
        <v>401</v>
      </c>
      <c r="B130" s="69" t="s">
        <v>365</v>
      </c>
      <c r="C130" s="69"/>
      <c r="E130" s="69" t="s">
        <v>76</v>
      </c>
      <c r="F130" s="69" t="s">
        <v>77</v>
      </c>
      <c r="G130" s="63" t="s">
        <v>78</v>
      </c>
      <c r="H130" s="62" t="s">
        <v>381</v>
      </c>
      <c r="I130" s="69" t="s">
        <v>402</v>
      </c>
      <c r="J130" s="65" t="s">
        <v>368</v>
      </c>
      <c r="K130" s="69" t="s">
        <v>403</v>
      </c>
      <c r="L130" s="100"/>
      <c r="N130" s="69"/>
      <c r="O130" s="69"/>
      <c r="P130" s="63" t="s">
        <v>83</v>
      </c>
      <c r="S130" s="69"/>
      <c r="T130" s="69"/>
    </row>
    <row r="131" spans="1:20" ht="99">
      <c r="A131" s="62" t="s">
        <v>404</v>
      </c>
      <c r="B131" s="69" t="s">
        <v>365</v>
      </c>
      <c r="C131" s="69"/>
      <c r="E131" s="69" t="s">
        <v>76</v>
      </c>
      <c r="F131" s="69" t="s">
        <v>77</v>
      </c>
      <c r="G131" s="63" t="s">
        <v>78</v>
      </c>
      <c r="H131" s="62" t="s">
        <v>405</v>
      </c>
      <c r="I131" s="69" t="s">
        <v>406</v>
      </c>
      <c r="J131" s="65" t="s">
        <v>368</v>
      </c>
      <c r="K131" s="69" t="s">
        <v>407</v>
      </c>
      <c r="L131" s="100"/>
      <c r="N131" s="69"/>
      <c r="O131" s="69"/>
      <c r="P131" s="63" t="s">
        <v>83</v>
      </c>
      <c r="S131" s="69"/>
      <c r="T131" s="69"/>
    </row>
    <row r="132" spans="1:20" ht="99">
      <c r="A132" s="62" t="s">
        <v>408</v>
      </c>
      <c r="B132" s="69" t="s">
        <v>365</v>
      </c>
      <c r="C132" s="69"/>
      <c r="E132" s="69" t="s">
        <v>76</v>
      </c>
      <c r="F132" s="69" t="s">
        <v>77</v>
      </c>
      <c r="G132" s="63" t="s">
        <v>78</v>
      </c>
      <c r="H132" s="62" t="s">
        <v>409</v>
      </c>
      <c r="I132" s="69" t="s">
        <v>410</v>
      </c>
      <c r="J132" s="65" t="s">
        <v>368</v>
      </c>
      <c r="K132" s="69" t="s">
        <v>411</v>
      </c>
      <c r="L132" s="100"/>
      <c r="N132" s="69"/>
      <c r="O132" s="69"/>
      <c r="P132" s="63" t="s">
        <v>83</v>
      </c>
      <c r="S132" s="69"/>
      <c r="T132" s="69"/>
    </row>
    <row r="133" spans="1:20" ht="99">
      <c r="A133" s="62" t="s">
        <v>412</v>
      </c>
      <c r="B133" s="69" t="s">
        <v>365</v>
      </c>
      <c r="C133" s="69"/>
      <c r="E133" s="69" t="s">
        <v>76</v>
      </c>
      <c r="F133" s="69" t="s">
        <v>77</v>
      </c>
      <c r="G133" s="63" t="s">
        <v>78</v>
      </c>
      <c r="H133" s="62" t="s">
        <v>413</v>
      </c>
      <c r="I133" s="69" t="s">
        <v>414</v>
      </c>
      <c r="J133" s="65" t="s">
        <v>368</v>
      </c>
      <c r="K133" s="69" t="s">
        <v>415</v>
      </c>
      <c r="L133" s="69"/>
      <c r="N133" s="69"/>
      <c r="O133" s="69"/>
      <c r="P133" s="63" t="s">
        <v>83</v>
      </c>
      <c r="S133" s="69"/>
      <c r="T133" s="69"/>
    </row>
    <row r="134" spans="1:20" ht="99">
      <c r="A134" s="62" t="s">
        <v>416</v>
      </c>
      <c r="B134" s="69" t="s">
        <v>365</v>
      </c>
      <c r="C134" s="69"/>
      <c r="E134" s="69" t="s">
        <v>76</v>
      </c>
      <c r="F134" s="69" t="s">
        <v>77</v>
      </c>
      <c r="G134" s="63" t="s">
        <v>78</v>
      </c>
      <c r="H134" s="62" t="s">
        <v>7</v>
      </c>
      <c r="I134" s="69" t="s">
        <v>160</v>
      </c>
      <c r="J134" s="65" t="s">
        <v>368</v>
      </c>
      <c r="K134" s="69" t="s">
        <v>161</v>
      </c>
      <c r="L134" s="69"/>
      <c r="N134" s="69"/>
      <c r="O134" s="69"/>
      <c r="P134" s="63" t="s">
        <v>83</v>
      </c>
      <c r="S134" s="69"/>
      <c r="T134" s="69"/>
    </row>
    <row r="135" spans="1:20" ht="100.5">
      <c r="A135" s="62" t="s">
        <v>417</v>
      </c>
      <c r="B135" s="69" t="s">
        <v>365</v>
      </c>
      <c r="C135" s="69"/>
      <c r="E135" s="69" t="s">
        <v>76</v>
      </c>
      <c r="F135" s="69" t="s">
        <v>77</v>
      </c>
      <c r="G135" s="63" t="s">
        <v>78</v>
      </c>
      <c r="H135" s="62" t="s">
        <v>163</v>
      </c>
      <c r="I135" s="62" t="s">
        <v>164</v>
      </c>
      <c r="J135" s="65" t="s">
        <v>368</v>
      </c>
      <c r="K135" s="62" t="s">
        <v>165</v>
      </c>
      <c r="L135" s="69"/>
      <c r="N135" s="69"/>
      <c r="O135" s="69"/>
      <c r="P135" s="63" t="s">
        <v>83</v>
      </c>
      <c r="S135" s="69"/>
      <c r="T135" s="69"/>
    </row>
    <row r="136" spans="1:20" ht="99">
      <c r="A136" s="62" t="s">
        <v>418</v>
      </c>
      <c r="B136" s="69" t="s">
        <v>365</v>
      </c>
      <c r="C136" s="69"/>
      <c r="E136" s="69" t="s">
        <v>256</v>
      </c>
      <c r="F136" s="69" t="s">
        <v>77</v>
      </c>
      <c r="G136" s="63" t="s">
        <v>78</v>
      </c>
      <c r="H136" s="62" t="s">
        <v>366</v>
      </c>
      <c r="I136" s="69" t="s">
        <v>367</v>
      </c>
      <c r="J136" s="65" t="s">
        <v>368</v>
      </c>
      <c r="K136" s="69" t="s">
        <v>369</v>
      </c>
      <c r="L136" s="100"/>
      <c r="N136" s="69"/>
      <c r="O136" s="69"/>
      <c r="P136" s="63" t="s">
        <v>83</v>
      </c>
      <c r="S136" s="69"/>
      <c r="T136" s="69"/>
    </row>
    <row r="137" spans="1:20" ht="99">
      <c r="A137" s="62" t="s">
        <v>419</v>
      </c>
      <c r="B137" s="69" t="s">
        <v>365</v>
      </c>
      <c r="C137" s="69"/>
      <c r="E137" s="69" t="s">
        <v>256</v>
      </c>
      <c r="F137" s="69" t="s">
        <v>77</v>
      </c>
      <c r="G137" s="63" t="s">
        <v>78</v>
      </c>
      <c r="H137" s="62" t="s">
        <v>371</v>
      </c>
      <c r="I137" s="69" t="s">
        <v>372</v>
      </c>
      <c r="J137" s="65" t="s">
        <v>368</v>
      </c>
      <c r="K137" s="69" t="s">
        <v>369</v>
      </c>
      <c r="L137" s="100"/>
      <c r="N137" s="69"/>
      <c r="O137" s="69"/>
      <c r="P137" s="63" t="s">
        <v>83</v>
      </c>
      <c r="S137" s="69"/>
      <c r="T137" s="69"/>
    </row>
    <row r="138" spans="1:20" ht="99">
      <c r="A138" s="62" t="s">
        <v>420</v>
      </c>
      <c r="B138" s="69" t="s">
        <v>365</v>
      </c>
      <c r="C138" s="69"/>
      <c r="E138" s="69" t="s">
        <v>256</v>
      </c>
      <c r="F138" s="69" t="s">
        <v>77</v>
      </c>
      <c r="G138" s="63" t="s">
        <v>78</v>
      </c>
      <c r="H138" s="62" t="s">
        <v>374</v>
      </c>
      <c r="I138" s="69" t="s">
        <v>375</v>
      </c>
      <c r="J138" s="65" t="s">
        <v>368</v>
      </c>
      <c r="K138" s="69" t="s">
        <v>369</v>
      </c>
      <c r="L138" s="100"/>
      <c r="N138" s="69"/>
      <c r="O138" s="69"/>
      <c r="P138" s="63" t="s">
        <v>83</v>
      </c>
      <c r="S138" s="69"/>
      <c r="T138" s="69"/>
    </row>
    <row r="139" spans="1:20" ht="214.5">
      <c r="A139" s="62" t="s">
        <v>421</v>
      </c>
      <c r="B139" s="69" t="s">
        <v>365</v>
      </c>
      <c r="C139" s="69"/>
      <c r="E139" s="69" t="s">
        <v>256</v>
      </c>
      <c r="F139" s="69" t="s">
        <v>77</v>
      </c>
      <c r="G139" s="63" t="s">
        <v>78</v>
      </c>
      <c r="H139" s="62" t="s">
        <v>377</v>
      </c>
      <c r="I139" s="69" t="s">
        <v>378</v>
      </c>
      <c r="J139" s="65" t="s">
        <v>368</v>
      </c>
      <c r="K139" s="69" t="s">
        <v>379</v>
      </c>
      <c r="L139" s="100"/>
      <c r="N139" s="69"/>
      <c r="O139" s="69"/>
      <c r="P139" s="63" t="s">
        <v>83</v>
      </c>
      <c r="S139" s="69"/>
      <c r="T139" s="69"/>
    </row>
    <row r="140" spans="1:20" ht="99">
      <c r="A140" s="62" t="s">
        <v>422</v>
      </c>
      <c r="B140" s="69" t="s">
        <v>365</v>
      </c>
      <c r="C140" s="69"/>
      <c r="E140" s="69" t="s">
        <v>256</v>
      </c>
      <c r="F140" s="69" t="s">
        <v>77</v>
      </c>
      <c r="G140" s="63" t="s">
        <v>78</v>
      </c>
      <c r="H140" s="62" t="s">
        <v>381</v>
      </c>
      <c r="I140" s="69" t="s">
        <v>382</v>
      </c>
      <c r="J140" s="65" t="s">
        <v>368</v>
      </c>
      <c r="K140" s="114"/>
      <c r="L140" s="100"/>
      <c r="N140" s="69"/>
      <c r="O140" s="69"/>
      <c r="P140" s="63" t="s">
        <v>83</v>
      </c>
      <c r="S140" s="69"/>
      <c r="T140" s="69"/>
    </row>
    <row r="141" spans="1:20" ht="99">
      <c r="A141" s="62" t="s">
        <v>423</v>
      </c>
      <c r="B141" s="69" t="s">
        <v>365</v>
      </c>
      <c r="C141" s="69"/>
      <c r="E141" s="69" t="s">
        <v>256</v>
      </c>
      <c r="F141" s="69" t="s">
        <v>77</v>
      </c>
      <c r="G141" s="63" t="s">
        <v>78</v>
      </c>
      <c r="H141" s="62" t="s">
        <v>381</v>
      </c>
      <c r="I141" s="69" t="s">
        <v>384</v>
      </c>
      <c r="J141" s="65" t="s">
        <v>368</v>
      </c>
      <c r="K141" s="114" t="s">
        <v>385</v>
      </c>
      <c r="L141" s="100"/>
      <c r="N141" s="69"/>
      <c r="O141" s="69"/>
      <c r="P141" s="63" t="s">
        <v>83</v>
      </c>
      <c r="S141" s="69"/>
      <c r="T141" s="69"/>
    </row>
    <row r="142" spans="1:20" ht="99">
      <c r="A142" s="62" t="s">
        <v>424</v>
      </c>
      <c r="B142" s="69" t="s">
        <v>365</v>
      </c>
      <c r="C142" s="69"/>
      <c r="E142" s="69" t="s">
        <v>256</v>
      </c>
      <c r="F142" s="69" t="s">
        <v>77</v>
      </c>
      <c r="G142" s="63" t="s">
        <v>78</v>
      </c>
      <c r="H142" s="62" t="s">
        <v>381</v>
      </c>
      <c r="I142" s="69" t="s">
        <v>387</v>
      </c>
      <c r="J142" s="65" t="s">
        <v>368</v>
      </c>
      <c r="K142" s="69" t="s">
        <v>388</v>
      </c>
      <c r="L142" s="100"/>
      <c r="N142" s="69"/>
      <c r="O142" s="69"/>
      <c r="P142" s="63" t="s">
        <v>83</v>
      </c>
      <c r="S142" s="69"/>
      <c r="T142" s="69"/>
    </row>
    <row r="143" spans="1:20" ht="99">
      <c r="A143" s="62" t="s">
        <v>425</v>
      </c>
      <c r="B143" s="69" t="s">
        <v>365</v>
      </c>
      <c r="C143" s="69"/>
      <c r="E143" s="69" t="s">
        <v>256</v>
      </c>
      <c r="F143" s="69" t="s">
        <v>77</v>
      </c>
      <c r="G143" s="63" t="s">
        <v>78</v>
      </c>
      <c r="H143" s="62" t="s">
        <v>381</v>
      </c>
      <c r="I143" s="69" t="s">
        <v>390</v>
      </c>
      <c r="J143" s="65" t="s">
        <v>368</v>
      </c>
      <c r="K143" s="69" t="s">
        <v>391</v>
      </c>
      <c r="L143" s="100"/>
      <c r="N143" s="69"/>
      <c r="O143" s="69"/>
      <c r="P143" s="63" t="s">
        <v>83</v>
      </c>
      <c r="S143" s="69"/>
      <c r="T143" s="69"/>
    </row>
    <row r="144" spans="1:20" ht="99">
      <c r="A144" s="62" t="s">
        <v>426</v>
      </c>
      <c r="B144" s="69" t="s">
        <v>365</v>
      </c>
      <c r="C144" s="69"/>
      <c r="E144" s="69" t="s">
        <v>256</v>
      </c>
      <c r="F144" s="69" t="s">
        <v>77</v>
      </c>
      <c r="G144" s="63" t="s">
        <v>78</v>
      </c>
      <c r="H144" s="62" t="s">
        <v>381</v>
      </c>
      <c r="I144" s="69" t="s">
        <v>393</v>
      </c>
      <c r="J144" s="65" t="s">
        <v>368</v>
      </c>
      <c r="K144" s="69" t="s">
        <v>394</v>
      </c>
      <c r="L144" s="100"/>
      <c r="N144" s="69"/>
      <c r="O144" s="69"/>
      <c r="P144" s="63" t="s">
        <v>83</v>
      </c>
      <c r="S144" s="69"/>
      <c r="T144" s="69"/>
    </row>
    <row r="145" spans="1:21" ht="99">
      <c r="A145" s="62" t="s">
        <v>427</v>
      </c>
      <c r="B145" s="69" t="s">
        <v>365</v>
      </c>
      <c r="C145" s="69"/>
      <c r="E145" s="69" t="s">
        <v>256</v>
      </c>
      <c r="F145" s="69" t="s">
        <v>77</v>
      </c>
      <c r="G145" s="63" t="s">
        <v>78</v>
      </c>
      <c r="H145" s="62" t="s">
        <v>381</v>
      </c>
      <c r="I145" s="69" t="s">
        <v>396</v>
      </c>
      <c r="J145" s="65" t="s">
        <v>368</v>
      </c>
      <c r="K145" s="69" t="s">
        <v>397</v>
      </c>
      <c r="L145" s="100"/>
      <c r="N145" s="69"/>
      <c r="O145" s="69"/>
      <c r="P145" s="63" t="s">
        <v>83</v>
      </c>
      <c r="S145" s="69"/>
      <c r="T145" s="69"/>
    </row>
    <row r="146" spans="1:21" ht="99">
      <c r="A146" s="62" t="s">
        <v>428</v>
      </c>
      <c r="B146" s="69" t="s">
        <v>365</v>
      </c>
      <c r="C146" s="69"/>
      <c r="E146" s="69" t="s">
        <v>256</v>
      </c>
      <c r="F146" s="69" t="s">
        <v>77</v>
      </c>
      <c r="G146" s="63" t="s">
        <v>78</v>
      </c>
      <c r="H146" s="62" t="s">
        <v>381</v>
      </c>
      <c r="I146" s="69" t="s">
        <v>399</v>
      </c>
      <c r="J146" s="65" t="s">
        <v>368</v>
      </c>
      <c r="K146" s="69" t="s">
        <v>400</v>
      </c>
      <c r="L146" s="100"/>
      <c r="N146" s="69"/>
      <c r="O146" s="69"/>
      <c r="P146" s="63" t="s">
        <v>83</v>
      </c>
      <c r="S146" s="69"/>
      <c r="T146" s="69"/>
    </row>
    <row r="147" spans="1:21" ht="99">
      <c r="A147" s="62" t="s">
        <v>429</v>
      </c>
      <c r="B147" s="69" t="s">
        <v>365</v>
      </c>
      <c r="C147" s="69"/>
      <c r="E147" s="69" t="s">
        <v>256</v>
      </c>
      <c r="F147" s="69" t="s">
        <v>77</v>
      </c>
      <c r="G147" s="63" t="s">
        <v>78</v>
      </c>
      <c r="H147" s="62" t="s">
        <v>381</v>
      </c>
      <c r="I147" s="69" t="s">
        <v>402</v>
      </c>
      <c r="J147" s="65" t="s">
        <v>368</v>
      </c>
      <c r="K147" s="69" t="s">
        <v>403</v>
      </c>
      <c r="L147" s="100"/>
      <c r="N147" s="69"/>
      <c r="O147" s="69"/>
      <c r="P147" s="63" t="s">
        <v>83</v>
      </c>
      <c r="S147" s="69"/>
      <c r="T147" s="69"/>
    </row>
    <row r="148" spans="1:21" ht="99">
      <c r="A148" s="62" t="s">
        <v>430</v>
      </c>
      <c r="B148" s="69" t="s">
        <v>365</v>
      </c>
      <c r="C148" s="69"/>
      <c r="E148" s="69" t="s">
        <v>256</v>
      </c>
      <c r="F148" s="69" t="s">
        <v>77</v>
      </c>
      <c r="G148" s="63" t="s">
        <v>78</v>
      </c>
      <c r="H148" s="62" t="s">
        <v>405</v>
      </c>
      <c r="I148" s="69" t="s">
        <v>406</v>
      </c>
      <c r="J148" s="65" t="s">
        <v>368</v>
      </c>
      <c r="K148" s="69" t="s">
        <v>407</v>
      </c>
      <c r="L148" s="100"/>
      <c r="N148" s="69"/>
      <c r="O148" s="69"/>
      <c r="P148" s="63" t="s">
        <v>83</v>
      </c>
      <c r="S148" s="69"/>
      <c r="T148" s="69"/>
    </row>
    <row r="149" spans="1:21" ht="99">
      <c r="A149" s="62" t="s">
        <v>431</v>
      </c>
      <c r="B149" s="69" t="s">
        <v>365</v>
      </c>
      <c r="C149" s="69"/>
      <c r="E149" s="69" t="s">
        <v>256</v>
      </c>
      <c r="F149" s="69" t="s">
        <v>77</v>
      </c>
      <c r="G149" s="63" t="s">
        <v>78</v>
      </c>
      <c r="H149" s="62" t="s">
        <v>409</v>
      </c>
      <c r="I149" s="69" t="s">
        <v>410</v>
      </c>
      <c r="J149" s="65" t="s">
        <v>368</v>
      </c>
      <c r="K149" s="69" t="s">
        <v>411</v>
      </c>
      <c r="L149" s="100"/>
      <c r="N149" s="69"/>
      <c r="O149" s="69"/>
      <c r="P149" s="63" t="s">
        <v>83</v>
      </c>
      <c r="S149" s="69"/>
      <c r="T149" s="69"/>
    </row>
    <row r="150" spans="1:21" ht="99">
      <c r="A150" s="62" t="s">
        <v>432</v>
      </c>
      <c r="B150" s="69" t="s">
        <v>365</v>
      </c>
      <c r="C150" s="69"/>
      <c r="E150" s="69" t="s">
        <v>256</v>
      </c>
      <c r="F150" s="69" t="s">
        <v>77</v>
      </c>
      <c r="G150" s="63" t="s">
        <v>78</v>
      </c>
      <c r="H150" s="62" t="s">
        <v>413</v>
      </c>
      <c r="I150" s="69" t="s">
        <v>414</v>
      </c>
      <c r="J150" s="65" t="s">
        <v>368</v>
      </c>
      <c r="K150" s="69" t="s">
        <v>415</v>
      </c>
      <c r="L150" s="69"/>
      <c r="N150" s="69"/>
      <c r="O150" s="69"/>
      <c r="P150" s="63" t="s">
        <v>83</v>
      </c>
      <c r="S150" s="69"/>
      <c r="T150" s="69"/>
    </row>
    <row r="151" spans="1:21" ht="99">
      <c r="A151" s="62" t="s">
        <v>433</v>
      </c>
      <c r="B151" s="69" t="s">
        <v>365</v>
      </c>
      <c r="C151" s="69"/>
      <c r="E151" s="69" t="s">
        <v>256</v>
      </c>
      <c r="F151" s="69" t="s">
        <v>77</v>
      </c>
      <c r="G151" s="63" t="s">
        <v>78</v>
      </c>
      <c r="H151" s="62" t="s">
        <v>7</v>
      </c>
      <c r="I151" s="69" t="s">
        <v>160</v>
      </c>
      <c r="J151" s="65" t="s">
        <v>368</v>
      </c>
      <c r="K151" s="69" t="s">
        <v>161</v>
      </c>
      <c r="L151" s="69"/>
      <c r="N151" s="69"/>
      <c r="O151" s="69"/>
      <c r="P151" s="63" t="s">
        <v>83</v>
      </c>
      <c r="S151" s="69"/>
      <c r="T151" s="69"/>
    </row>
    <row r="152" spans="1:21" ht="99">
      <c r="A152" s="62" t="s">
        <v>434</v>
      </c>
      <c r="B152" s="69" t="s">
        <v>365</v>
      </c>
      <c r="C152" s="69"/>
      <c r="E152" s="69" t="s">
        <v>256</v>
      </c>
      <c r="F152" s="69" t="s">
        <v>77</v>
      </c>
      <c r="G152" s="63" t="s">
        <v>78</v>
      </c>
      <c r="H152" s="62" t="s">
        <v>163</v>
      </c>
      <c r="I152" s="62" t="s">
        <v>164</v>
      </c>
      <c r="J152" s="65" t="s">
        <v>368</v>
      </c>
      <c r="K152" s="62" t="s">
        <v>301</v>
      </c>
      <c r="L152" s="69"/>
      <c r="N152" s="69"/>
      <c r="O152" s="69"/>
      <c r="P152" s="63" t="s">
        <v>83</v>
      </c>
      <c r="S152" s="69"/>
      <c r="T152" s="69"/>
    </row>
    <row r="153" spans="1:21" s="61" customFormat="1" ht="165">
      <c r="A153" s="62" t="s">
        <v>435</v>
      </c>
      <c r="B153" s="69" t="s">
        <v>365</v>
      </c>
      <c r="C153" s="63"/>
      <c r="D153" s="63"/>
      <c r="E153" s="63" t="s">
        <v>76</v>
      </c>
      <c r="F153" s="63" t="s">
        <v>167</v>
      </c>
      <c r="G153" s="63" t="s">
        <v>78</v>
      </c>
      <c r="H153" s="63"/>
      <c r="I153" s="64" t="s">
        <v>436</v>
      </c>
      <c r="J153" s="65" t="s">
        <v>368</v>
      </c>
      <c r="K153" s="64" t="s">
        <v>437</v>
      </c>
      <c r="L153" s="63"/>
      <c r="M153" s="63"/>
      <c r="N153" s="63"/>
      <c r="O153" s="63"/>
      <c r="P153" s="63" t="s">
        <v>83</v>
      </c>
      <c r="Q153" s="63"/>
      <c r="R153" s="63"/>
      <c r="S153" s="63"/>
      <c r="T153" s="63"/>
      <c r="U153" s="63"/>
    </row>
    <row r="154" spans="1:21" s="61" customFormat="1" ht="313.5">
      <c r="A154" s="62" t="s">
        <v>438</v>
      </c>
      <c r="B154" s="69" t="s">
        <v>365</v>
      </c>
      <c r="C154" s="63"/>
      <c r="D154" s="63"/>
      <c r="E154" s="69" t="s">
        <v>222</v>
      </c>
      <c r="F154" s="63" t="s">
        <v>171</v>
      </c>
      <c r="G154" s="63" t="s">
        <v>78</v>
      </c>
      <c r="H154" s="18"/>
      <c r="I154" s="65" t="s">
        <v>439</v>
      </c>
      <c r="J154" s="65" t="s">
        <v>440</v>
      </c>
      <c r="K154" s="65" t="s">
        <v>441</v>
      </c>
      <c r="L154" s="69"/>
      <c r="M154"/>
      <c r="N154" s="69"/>
      <c r="O154" s="69"/>
      <c r="P154" s="69" t="s">
        <v>351</v>
      </c>
      <c r="Q154"/>
      <c r="R154"/>
      <c r="S154" s="69"/>
      <c r="T154" s="69"/>
      <c r="U154"/>
    </row>
    <row r="155" spans="1:21" s="61" customFormat="1" ht="230.25">
      <c r="A155" s="62" t="s">
        <v>442</v>
      </c>
      <c r="B155" s="69" t="s">
        <v>365</v>
      </c>
      <c r="C155" s="63"/>
      <c r="D155" s="63"/>
      <c r="E155" s="63" t="s">
        <v>222</v>
      </c>
      <c r="F155" s="63" t="s">
        <v>167</v>
      </c>
      <c r="G155" s="63" t="s">
        <v>78</v>
      </c>
      <c r="H155" s="18"/>
      <c r="I155" s="65" t="s">
        <v>443</v>
      </c>
      <c r="J155" s="65" t="s">
        <v>444</v>
      </c>
      <c r="K155" s="65" t="s">
        <v>445</v>
      </c>
      <c r="L155" s="69"/>
      <c r="M155"/>
      <c r="N155" s="69"/>
      <c r="O155" s="69"/>
      <c r="P155" s="69" t="s">
        <v>83</v>
      </c>
      <c r="Q155"/>
      <c r="R155"/>
      <c r="S155" s="69"/>
      <c r="T155" s="69"/>
      <c r="U155"/>
    </row>
    <row r="156" spans="1:21" s="61" customFormat="1" ht="214.5">
      <c r="A156" s="62" t="s">
        <v>446</v>
      </c>
      <c r="B156" s="69" t="s">
        <v>365</v>
      </c>
      <c r="C156" s="63"/>
      <c r="D156" s="63"/>
      <c r="E156" s="63" t="s">
        <v>222</v>
      </c>
      <c r="F156" s="63" t="s">
        <v>167</v>
      </c>
      <c r="G156" s="63" t="s">
        <v>78</v>
      </c>
      <c r="H156" s="18"/>
      <c r="I156" s="65" t="s">
        <v>226</v>
      </c>
      <c r="J156" s="65" t="s">
        <v>447</v>
      </c>
      <c r="K156" s="65" t="s">
        <v>448</v>
      </c>
      <c r="L156" s="69"/>
      <c r="M156"/>
      <c r="N156" s="69"/>
      <c r="O156" s="69"/>
      <c r="P156" s="69" t="s">
        <v>83</v>
      </c>
      <c r="Q156"/>
      <c r="R156"/>
      <c r="S156" s="69"/>
      <c r="T156" s="69"/>
      <c r="U156"/>
    </row>
    <row r="157" spans="1:21" s="61" customFormat="1" ht="165">
      <c r="A157" s="62" t="s">
        <v>449</v>
      </c>
      <c r="B157" s="69" t="s">
        <v>365</v>
      </c>
      <c r="C157" s="63"/>
      <c r="D157" s="63"/>
      <c r="E157" s="63" t="s">
        <v>256</v>
      </c>
      <c r="F157" s="63" t="s">
        <v>167</v>
      </c>
      <c r="G157" s="63" t="s">
        <v>78</v>
      </c>
      <c r="H157" s="63"/>
      <c r="I157" s="64" t="s">
        <v>436</v>
      </c>
      <c r="J157" s="65" t="s">
        <v>450</v>
      </c>
      <c r="K157" s="64" t="s">
        <v>437</v>
      </c>
      <c r="L157" s="63"/>
      <c r="M157" s="63"/>
      <c r="N157" s="63"/>
      <c r="O157" s="63"/>
      <c r="P157" s="63" t="s">
        <v>83</v>
      </c>
      <c r="Q157" s="63"/>
      <c r="R157" s="63"/>
      <c r="S157" s="63"/>
      <c r="T157" s="63"/>
      <c r="U157" s="63"/>
    </row>
    <row r="158" spans="1:21" s="61" customFormat="1" ht="279.75">
      <c r="A158" s="62" t="s">
        <v>451</v>
      </c>
      <c r="B158" s="69" t="s">
        <v>365</v>
      </c>
      <c r="C158" s="63"/>
      <c r="D158" s="63"/>
      <c r="E158" s="63" t="s">
        <v>76</v>
      </c>
      <c r="F158" s="63" t="s">
        <v>171</v>
      </c>
      <c r="G158" s="63" t="s">
        <v>78</v>
      </c>
      <c r="H158" s="63"/>
      <c r="I158" s="64" t="s">
        <v>326</v>
      </c>
      <c r="J158" s="65" t="s">
        <v>313</v>
      </c>
      <c r="K158" s="64" t="s">
        <v>452</v>
      </c>
      <c r="L158" s="63"/>
      <c r="M158" s="63"/>
      <c r="N158" s="63"/>
      <c r="O158" s="63"/>
      <c r="P158" s="69" t="s">
        <v>83</v>
      </c>
      <c r="Q158" s="63"/>
      <c r="R158" s="63"/>
      <c r="S158" s="63"/>
      <c r="T158" s="63"/>
      <c r="U158" s="63"/>
    </row>
    <row r="159" spans="1:21" s="61" customFormat="1" ht="247.5">
      <c r="A159" s="62" t="s">
        <v>453</v>
      </c>
      <c r="B159" s="69" t="s">
        <v>365</v>
      </c>
      <c r="C159" s="63"/>
      <c r="D159" s="63"/>
      <c r="E159" s="63" t="s">
        <v>256</v>
      </c>
      <c r="F159" s="63" t="s">
        <v>171</v>
      </c>
      <c r="G159" s="63" t="s">
        <v>78</v>
      </c>
      <c r="H159" s="63"/>
      <c r="I159" s="64" t="s">
        <v>329</v>
      </c>
      <c r="J159" s="65" t="s">
        <v>318</v>
      </c>
      <c r="K159" s="64" t="s">
        <v>454</v>
      </c>
      <c r="L159" s="63"/>
      <c r="M159" s="63"/>
      <c r="N159" s="63"/>
      <c r="O159" s="63"/>
      <c r="P159" s="69" t="s">
        <v>83</v>
      </c>
      <c r="Q159" s="63"/>
      <c r="R159" s="63"/>
      <c r="S159" s="63"/>
      <c r="T159" s="63"/>
      <c r="U159" s="63"/>
    </row>
    <row r="160" spans="1:21" s="61" customFormat="1" ht="230.25">
      <c r="A160" s="62" t="s">
        <v>455</v>
      </c>
      <c r="B160" s="69" t="s">
        <v>365</v>
      </c>
      <c r="C160" s="63"/>
      <c r="D160" s="63"/>
      <c r="E160" s="63" t="s">
        <v>267</v>
      </c>
      <c r="F160" s="63" t="s">
        <v>171</v>
      </c>
      <c r="G160" s="63" t="s">
        <v>78</v>
      </c>
      <c r="H160" s="63"/>
      <c r="I160" s="64" t="s">
        <v>456</v>
      </c>
      <c r="J160" s="65" t="s">
        <v>362</v>
      </c>
      <c r="K160" s="64" t="s">
        <v>457</v>
      </c>
      <c r="L160" s="63"/>
      <c r="M160" s="63"/>
      <c r="N160" s="63"/>
      <c r="O160" s="63"/>
      <c r="P160" s="69" t="s">
        <v>83</v>
      </c>
      <c r="Q160" s="63"/>
      <c r="R160" s="63"/>
      <c r="S160" s="63"/>
      <c r="T160" s="63"/>
      <c r="U160" s="63"/>
    </row>
    <row r="161" spans="1:21" ht="99">
      <c r="A161" s="62" t="s">
        <v>458</v>
      </c>
      <c r="B161" s="69" t="s">
        <v>365</v>
      </c>
      <c r="C161" s="63"/>
      <c r="D161" s="63"/>
      <c r="E161" s="69" t="s">
        <v>256</v>
      </c>
      <c r="F161" s="63" t="s">
        <v>167</v>
      </c>
      <c r="G161" s="63" t="s">
        <v>78</v>
      </c>
      <c r="H161" s="62"/>
      <c r="I161" s="65" t="s">
        <v>303</v>
      </c>
      <c r="J161" s="65" t="s">
        <v>459</v>
      </c>
      <c r="K161" s="65" t="s">
        <v>304</v>
      </c>
      <c r="L161" s="63"/>
      <c r="M161" s="66"/>
      <c r="N161" s="63"/>
      <c r="O161" s="63"/>
      <c r="P161" s="63" t="s">
        <v>204</v>
      </c>
      <c r="Q161" s="66"/>
      <c r="R161" s="66"/>
      <c r="S161" s="63"/>
      <c r="T161" s="63"/>
      <c r="U161" s="66"/>
    </row>
    <row r="162" spans="1:21" ht="148.5">
      <c r="A162" s="62" t="s">
        <v>460</v>
      </c>
      <c r="B162" s="69" t="s">
        <v>365</v>
      </c>
      <c r="C162" s="63"/>
      <c r="D162" s="63"/>
      <c r="E162" s="69" t="s">
        <v>256</v>
      </c>
      <c r="F162" s="63" t="s">
        <v>167</v>
      </c>
      <c r="G162" s="63" t="s">
        <v>78</v>
      </c>
      <c r="H162" s="62"/>
      <c r="I162" s="68" t="s">
        <v>461</v>
      </c>
      <c r="J162" s="65" t="s">
        <v>459</v>
      </c>
      <c r="K162" s="65" t="s">
        <v>462</v>
      </c>
      <c r="L162" s="63"/>
      <c r="M162" s="66"/>
      <c r="N162" s="63"/>
      <c r="O162" s="63"/>
      <c r="P162" s="63" t="s">
        <v>83</v>
      </c>
      <c r="Q162" s="66"/>
      <c r="R162" s="66"/>
      <c r="S162" s="63"/>
      <c r="T162" s="63"/>
      <c r="U162" s="66"/>
    </row>
    <row r="163" spans="1:21" ht="148.5">
      <c r="A163" s="62" t="s">
        <v>463</v>
      </c>
      <c r="B163" s="69" t="s">
        <v>365</v>
      </c>
      <c r="C163" s="63"/>
      <c r="D163" s="63"/>
      <c r="E163" s="69" t="s">
        <v>256</v>
      </c>
      <c r="F163" s="63" t="s">
        <v>167</v>
      </c>
      <c r="G163" s="63" t="s">
        <v>78</v>
      </c>
      <c r="H163" s="62"/>
      <c r="I163" s="68" t="s">
        <v>210</v>
      </c>
      <c r="J163" s="65" t="s">
        <v>459</v>
      </c>
      <c r="K163" s="65" t="s">
        <v>462</v>
      </c>
      <c r="L163" s="63"/>
      <c r="M163" s="66"/>
      <c r="N163" s="63"/>
      <c r="O163" s="63"/>
      <c r="P163" s="63" t="s">
        <v>83</v>
      </c>
      <c r="Q163" s="66"/>
      <c r="R163" s="66"/>
      <c r="S163" s="63"/>
      <c r="T163" s="63"/>
      <c r="U163" s="66"/>
    </row>
    <row r="164" spans="1:21" ht="99">
      <c r="A164" s="62" t="s">
        <v>464</v>
      </c>
      <c r="B164" s="69" t="s">
        <v>365</v>
      </c>
      <c r="C164" s="63"/>
      <c r="D164" s="63"/>
      <c r="E164" s="69" t="s">
        <v>256</v>
      </c>
      <c r="F164" s="63" t="s">
        <v>167</v>
      </c>
      <c r="G164" s="63" t="s">
        <v>78</v>
      </c>
      <c r="H164" s="62"/>
      <c r="I164" s="65" t="s">
        <v>213</v>
      </c>
      <c r="J164" s="65" t="s">
        <v>459</v>
      </c>
      <c r="K164" s="65" t="s">
        <v>465</v>
      </c>
      <c r="L164" s="63"/>
      <c r="M164" s="66"/>
      <c r="N164" s="63"/>
      <c r="O164" s="63"/>
      <c r="P164" s="63" t="s">
        <v>83</v>
      </c>
      <c r="Q164" s="66"/>
      <c r="R164" s="66"/>
      <c r="S164" s="63"/>
      <c r="T164" s="63"/>
      <c r="U164" s="66"/>
    </row>
    <row r="165" spans="1:21" ht="99">
      <c r="A165" s="62" t="s">
        <v>466</v>
      </c>
      <c r="B165" s="69" t="s">
        <v>365</v>
      </c>
      <c r="C165" s="63"/>
      <c r="D165" s="63" t="s">
        <v>75</v>
      </c>
      <c r="E165" s="63" t="s">
        <v>76</v>
      </c>
      <c r="F165" s="63" t="s">
        <v>167</v>
      </c>
      <c r="G165" s="63" t="s">
        <v>78</v>
      </c>
      <c r="H165" s="62"/>
      <c r="I165" s="65" t="s">
        <v>202</v>
      </c>
      <c r="J165" s="65" t="s">
        <v>467</v>
      </c>
      <c r="K165" s="65" t="s">
        <v>203</v>
      </c>
      <c r="L165" s="63"/>
      <c r="M165" s="66"/>
      <c r="N165" s="63"/>
      <c r="O165" s="63"/>
      <c r="P165" s="69" t="s">
        <v>204</v>
      </c>
      <c r="Q165" s="66"/>
      <c r="R165" s="66"/>
      <c r="S165" s="63"/>
      <c r="T165" s="63"/>
      <c r="U165" s="66"/>
    </row>
    <row r="166" spans="1:21" ht="148.5">
      <c r="A166" s="62" t="s">
        <v>468</v>
      </c>
      <c r="B166" s="69" t="s">
        <v>365</v>
      </c>
      <c r="C166" s="63"/>
      <c r="D166" s="63" t="s">
        <v>75</v>
      </c>
      <c r="E166" s="63" t="s">
        <v>76</v>
      </c>
      <c r="F166" s="63" t="s">
        <v>167</v>
      </c>
      <c r="G166" s="63" t="s">
        <v>78</v>
      </c>
      <c r="H166" s="62"/>
      <c r="I166" s="68" t="s">
        <v>206</v>
      </c>
      <c r="J166" s="65" t="s">
        <v>467</v>
      </c>
      <c r="K166" s="65" t="s">
        <v>462</v>
      </c>
      <c r="L166" s="63"/>
      <c r="M166" s="66"/>
      <c r="N166" s="63"/>
      <c r="O166" s="63"/>
      <c r="P166" s="63" t="s">
        <v>83</v>
      </c>
      <c r="Q166" s="66"/>
      <c r="R166" s="66"/>
      <c r="S166" s="63"/>
      <c r="T166" s="63"/>
      <c r="U166" s="66"/>
    </row>
    <row r="167" spans="1:21" ht="148.5">
      <c r="A167" s="62" t="s">
        <v>469</v>
      </c>
      <c r="B167" s="69" t="s">
        <v>365</v>
      </c>
      <c r="C167" s="63"/>
      <c r="D167" s="63" t="s">
        <v>75</v>
      </c>
      <c r="E167" s="63" t="s">
        <v>76</v>
      </c>
      <c r="F167" s="63" t="s">
        <v>167</v>
      </c>
      <c r="G167" s="63" t="s">
        <v>78</v>
      </c>
      <c r="H167" s="62"/>
      <c r="I167" s="68" t="s">
        <v>210</v>
      </c>
      <c r="J167" s="65" t="s">
        <v>467</v>
      </c>
      <c r="K167" s="65" t="s">
        <v>462</v>
      </c>
      <c r="L167" s="63"/>
      <c r="M167" s="66"/>
      <c r="N167" s="63"/>
      <c r="O167" s="63"/>
      <c r="P167" s="63" t="s">
        <v>83</v>
      </c>
      <c r="Q167" s="66"/>
      <c r="R167" s="66"/>
      <c r="S167" s="63"/>
      <c r="T167" s="63"/>
      <c r="U167" s="66"/>
    </row>
    <row r="168" spans="1:21" ht="99">
      <c r="A168" s="62" t="s">
        <v>470</v>
      </c>
      <c r="B168" s="69" t="s">
        <v>365</v>
      </c>
      <c r="C168" s="63"/>
      <c r="D168" s="63" t="s">
        <v>75</v>
      </c>
      <c r="E168" s="63" t="s">
        <v>76</v>
      </c>
      <c r="F168" s="63" t="s">
        <v>167</v>
      </c>
      <c r="G168" s="63" t="s">
        <v>78</v>
      </c>
      <c r="H168" s="62"/>
      <c r="I168" s="65" t="s">
        <v>213</v>
      </c>
      <c r="J168" s="65" t="s">
        <v>467</v>
      </c>
      <c r="K168" s="65" t="s">
        <v>214</v>
      </c>
      <c r="L168" s="63"/>
      <c r="M168" s="66"/>
      <c r="N168" s="63"/>
      <c r="O168" s="63"/>
      <c r="P168" s="63" t="s">
        <v>83</v>
      </c>
      <c r="Q168" s="66"/>
      <c r="R168" s="66"/>
      <c r="S168" s="63"/>
      <c r="T168" s="63"/>
      <c r="U168" s="66"/>
    </row>
    <row r="169" spans="1:21" ht="99">
      <c r="A169" s="62" t="s">
        <v>471</v>
      </c>
      <c r="B169" s="69" t="s">
        <v>365</v>
      </c>
      <c r="C169" s="63"/>
      <c r="D169" s="63" t="s">
        <v>75</v>
      </c>
      <c r="E169" s="63" t="s">
        <v>76</v>
      </c>
      <c r="F169" s="63" t="s">
        <v>167</v>
      </c>
      <c r="G169" s="63" t="s">
        <v>78</v>
      </c>
      <c r="I169" s="65" t="s">
        <v>216</v>
      </c>
      <c r="J169" s="65" t="s">
        <v>467</v>
      </c>
      <c r="K169" s="65" t="s">
        <v>217</v>
      </c>
      <c r="L169" s="69"/>
      <c r="N169" s="69"/>
      <c r="O169" s="69"/>
      <c r="P169" s="63" t="s">
        <v>83</v>
      </c>
      <c r="S169" s="69"/>
      <c r="T169" s="69"/>
    </row>
    <row r="170" spans="1:21" ht="99">
      <c r="A170" s="62" t="s">
        <v>472</v>
      </c>
      <c r="B170" s="69" t="s">
        <v>365</v>
      </c>
      <c r="C170" s="63"/>
      <c r="D170" s="63" t="s">
        <v>75</v>
      </c>
      <c r="E170" s="63" t="s">
        <v>76</v>
      </c>
      <c r="F170" s="63" t="s">
        <v>167</v>
      </c>
      <c r="G170" s="63" t="s">
        <v>78</v>
      </c>
      <c r="I170" s="65" t="s">
        <v>219</v>
      </c>
      <c r="J170" s="65" t="s">
        <v>467</v>
      </c>
      <c r="K170" s="65" t="s">
        <v>220</v>
      </c>
      <c r="L170" s="69"/>
      <c r="N170" s="69"/>
      <c r="O170" s="69"/>
      <c r="P170" s="63" t="s">
        <v>83</v>
      </c>
      <c r="S170" s="69"/>
      <c r="T170" s="69"/>
    </row>
    <row r="171" spans="1:21" ht="230.25">
      <c r="A171" s="62" t="s">
        <v>473</v>
      </c>
      <c r="B171" s="69" t="s">
        <v>474</v>
      </c>
      <c r="C171" s="63"/>
      <c r="D171" s="63"/>
      <c r="E171" s="69" t="s">
        <v>222</v>
      </c>
      <c r="F171" s="63" t="s">
        <v>171</v>
      </c>
      <c r="G171" s="63" t="s">
        <v>78</v>
      </c>
      <c r="I171" s="65" t="s">
        <v>475</v>
      </c>
      <c r="J171" s="65" t="s">
        <v>476</v>
      </c>
      <c r="K171" s="65" t="s">
        <v>477</v>
      </c>
      <c r="L171" s="69"/>
      <c r="N171" s="69"/>
      <c r="O171" s="69"/>
      <c r="P171" s="69" t="s">
        <v>351</v>
      </c>
      <c r="S171" s="69"/>
      <c r="T171" s="69"/>
    </row>
    <row r="172" spans="1:21" ht="82.5">
      <c r="A172" s="62" t="s">
        <v>478</v>
      </c>
      <c r="B172" s="69" t="s">
        <v>474</v>
      </c>
      <c r="C172" s="69"/>
      <c r="E172" s="69" t="s">
        <v>222</v>
      </c>
      <c r="F172" s="69" t="s">
        <v>167</v>
      </c>
      <c r="G172" s="63" t="s">
        <v>78</v>
      </c>
      <c r="I172" s="69" t="s">
        <v>479</v>
      </c>
      <c r="J172" s="65" t="s">
        <v>476</v>
      </c>
      <c r="K172" s="69" t="s">
        <v>480</v>
      </c>
      <c r="L172" s="69"/>
      <c r="N172" s="69"/>
      <c r="O172" s="69"/>
      <c r="P172" s="63" t="s">
        <v>204</v>
      </c>
      <c r="S172" s="69"/>
      <c r="T172" s="69"/>
    </row>
    <row r="173" spans="1:21" ht="82.5">
      <c r="A173" s="62" t="s">
        <v>481</v>
      </c>
      <c r="B173" s="69" t="s">
        <v>474</v>
      </c>
      <c r="C173" s="69"/>
      <c r="E173" s="69" t="s">
        <v>222</v>
      </c>
      <c r="F173" s="69" t="s">
        <v>167</v>
      </c>
      <c r="G173" s="63" t="s">
        <v>78</v>
      </c>
      <c r="I173" s="69" t="s">
        <v>482</v>
      </c>
      <c r="J173" s="65" t="s">
        <v>476</v>
      </c>
      <c r="K173" s="69" t="s">
        <v>483</v>
      </c>
      <c r="L173" s="100"/>
      <c r="N173" s="69"/>
      <c r="O173" s="69"/>
      <c r="P173" s="63" t="s">
        <v>208</v>
      </c>
      <c r="S173" s="69"/>
      <c r="T173" s="69"/>
    </row>
    <row r="174" spans="1:21" ht="82.5">
      <c r="A174" s="62" t="s">
        <v>484</v>
      </c>
      <c r="B174" s="69" t="s">
        <v>474</v>
      </c>
      <c r="C174" s="69"/>
      <c r="E174" s="69" t="s">
        <v>222</v>
      </c>
      <c r="F174" s="69" t="s">
        <v>167</v>
      </c>
      <c r="G174" s="63" t="s">
        <v>78</v>
      </c>
      <c r="I174" s="69" t="s">
        <v>482</v>
      </c>
      <c r="J174" s="65" t="s">
        <v>476</v>
      </c>
      <c r="K174" s="69" t="s">
        <v>485</v>
      </c>
      <c r="L174" s="100"/>
      <c r="N174" s="69"/>
      <c r="O174" s="69"/>
      <c r="P174" s="63" t="s">
        <v>208</v>
      </c>
      <c r="S174" s="69"/>
      <c r="T174" s="69"/>
    </row>
    <row r="175" spans="1:21" ht="165">
      <c r="A175" s="62" t="s">
        <v>486</v>
      </c>
      <c r="B175" s="69" t="s">
        <v>474</v>
      </c>
      <c r="C175" s="63"/>
      <c r="D175" s="63"/>
      <c r="E175" s="63" t="s">
        <v>256</v>
      </c>
      <c r="F175" s="63" t="s">
        <v>171</v>
      </c>
      <c r="G175" s="63" t="s">
        <v>78</v>
      </c>
      <c r="H175" s="63"/>
      <c r="I175" s="64" t="s">
        <v>487</v>
      </c>
      <c r="J175" s="65" t="s">
        <v>488</v>
      </c>
      <c r="K175" s="64" t="s">
        <v>489</v>
      </c>
      <c r="L175" s="63"/>
      <c r="M175" s="63"/>
      <c r="N175" s="63"/>
      <c r="O175" s="63"/>
      <c r="P175" s="69" t="s">
        <v>83</v>
      </c>
      <c r="Q175" s="63"/>
      <c r="R175" s="63"/>
      <c r="S175" s="63"/>
      <c r="T175" s="63"/>
      <c r="U175" s="63"/>
    </row>
    <row r="176" spans="1:21" ht="99">
      <c r="A176" s="62" t="s">
        <v>490</v>
      </c>
      <c r="B176" s="69" t="s">
        <v>474</v>
      </c>
      <c r="C176" s="69"/>
      <c r="E176" s="69" t="s">
        <v>256</v>
      </c>
      <c r="F176" s="69" t="s">
        <v>167</v>
      </c>
      <c r="G176" s="63" t="s">
        <v>78</v>
      </c>
      <c r="H176" s="18" t="s">
        <v>491</v>
      </c>
      <c r="I176" s="69" t="s">
        <v>492</v>
      </c>
      <c r="J176" s="65" t="s">
        <v>488</v>
      </c>
      <c r="K176" s="69" t="s">
        <v>493</v>
      </c>
      <c r="L176" s="100"/>
      <c r="N176" s="69"/>
      <c r="O176" s="69"/>
      <c r="P176" s="69" t="s">
        <v>83</v>
      </c>
      <c r="S176" s="69"/>
      <c r="T176" s="69"/>
    </row>
    <row r="177" spans="1:21" ht="99">
      <c r="A177" s="62" t="s">
        <v>494</v>
      </c>
      <c r="B177" s="69" t="s">
        <v>474</v>
      </c>
      <c r="C177" s="69"/>
      <c r="E177" s="69" t="s">
        <v>256</v>
      </c>
      <c r="F177" s="69" t="s">
        <v>167</v>
      </c>
      <c r="G177" s="63" t="s">
        <v>78</v>
      </c>
      <c r="H177" s="18" t="s">
        <v>495</v>
      </c>
      <c r="I177" s="69" t="s">
        <v>496</v>
      </c>
      <c r="J177" s="65" t="s">
        <v>488</v>
      </c>
      <c r="K177" s="69" t="s">
        <v>497</v>
      </c>
      <c r="L177" s="100"/>
      <c r="N177" s="69"/>
      <c r="O177" s="69"/>
      <c r="P177" s="69" t="s">
        <v>83</v>
      </c>
      <c r="S177" s="69"/>
      <c r="T177" s="69"/>
    </row>
    <row r="178" spans="1:21" ht="99">
      <c r="A178" s="62" t="s">
        <v>498</v>
      </c>
      <c r="B178" s="69" t="s">
        <v>474</v>
      </c>
      <c r="C178" s="69"/>
      <c r="E178" s="69" t="s">
        <v>256</v>
      </c>
      <c r="F178" s="69" t="s">
        <v>77</v>
      </c>
      <c r="G178" s="63" t="s">
        <v>78</v>
      </c>
      <c r="H178" s="18" t="s">
        <v>495</v>
      </c>
      <c r="I178" s="69" t="s">
        <v>499</v>
      </c>
      <c r="J178" s="65" t="s">
        <v>488</v>
      </c>
      <c r="K178" s="114"/>
      <c r="L178" s="100"/>
      <c r="N178" s="69"/>
      <c r="O178" s="69"/>
      <c r="P178" s="63" t="s">
        <v>83</v>
      </c>
      <c r="S178" s="69"/>
      <c r="T178" s="69"/>
    </row>
    <row r="179" spans="1:21" ht="99">
      <c r="A179" s="62" t="s">
        <v>500</v>
      </c>
      <c r="B179" s="69" t="s">
        <v>474</v>
      </c>
      <c r="C179" s="69"/>
      <c r="E179" s="69" t="s">
        <v>256</v>
      </c>
      <c r="F179" s="69" t="s">
        <v>77</v>
      </c>
      <c r="G179" s="63" t="s">
        <v>78</v>
      </c>
      <c r="H179" s="18" t="s">
        <v>495</v>
      </c>
      <c r="I179" s="69" t="s">
        <v>501</v>
      </c>
      <c r="J179" s="65" t="s">
        <v>488</v>
      </c>
      <c r="K179" s="114" t="s">
        <v>385</v>
      </c>
      <c r="L179" s="100"/>
      <c r="N179" s="69"/>
      <c r="O179" s="69"/>
      <c r="P179" s="63" t="s">
        <v>83</v>
      </c>
      <c r="S179" s="69"/>
      <c r="T179" s="69"/>
    </row>
    <row r="180" spans="1:21" ht="99">
      <c r="A180" s="62" t="s">
        <v>502</v>
      </c>
      <c r="B180" s="69" t="s">
        <v>474</v>
      </c>
      <c r="C180" s="69"/>
      <c r="E180" s="69" t="s">
        <v>256</v>
      </c>
      <c r="F180" s="69" t="s">
        <v>77</v>
      </c>
      <c r="G180" s="63" t="s">
        <v>78</v>
      </c>
      <c r="H180" s="18" t="s">
        <v>495</v>
      </c>
      <c r="I180" s="69" t="s">
        <v>503</v>
      </c>
      <c r="J180" s="65" t="s">
        <v>488</v>
      </c>
      <c r="K180" s="69" t="s">
        <v>388</v>
      </c>
      <c r="L180" s="100"/>
      <c r="N180" s="69"/>
      <c r="O180" s="69"/>
      <c r="P180" s="63" t="s">
        <v>83</v>
      </c>
      <c r="S180" s="69"/>
      <c r="T180" s="69"/>
    </row>
    <row r="181" spans="1:21" ht="99">
      <c r="A181" s="62" t="s">
        <v>504</v>
      </c>
      <c r="B181" s="69" t="s">
        <v>474</v>
      </c>
      <c r="C181" s="69"/>
      <c r="E181" s="69" t="s">
        <v>256</v>
      </c>
      <c r="F181" s="69" t="s">
        <v>77</v>
      </c>
      <c r="G181" s="63" t="s">
        <v>78</v>
      </c>
      <c r="H181" s="18" t="s">
        <v>495</v>
      </c>
      <c r="I181" s="69" t="s">
        <v>505</v>
      </c>
      <c r="J181" s="65" t="s">
        <v>488</v>
      </c>
      <c r="K181" s="69" t="s">
        <v>391</v>
      </c>
      <c r="L181" s="100"/>
      <c r="N181" s="69"/>
      <c r="O181" s="69"/>
      <c r="P181" s="63" t="s">
        <v>83</v>
      </c>
      <c r="S181" s="69"/>
      <c r="T181" s="69"/>
    </row>
    <row r="182" spans="1:21" ht="99">
      <c r="A182" s="62" t="s">
        <v>506</v>
      </c>
      <c r="B182" s="69" t="s">
        <v>474</v>
      </c>
      <c r="C182" s="69"/>
      <c r="E182" s="69" t="s">
        <v>256</v>
      </c>
      <c r="F182" s="69" t="s">
        <v>77</v>
      </c>
      <c r="G182" s="63" t="s">
        <v>78</v>
      </c>
      <c r="H182" s="18" t="s">
        <v>495</v>
      </c>
      <c r="I182" s="69" t="s">
        <v>507</v>
      </c>
      <c r="J182" s="65" t="s">
        <v>488</v>
      </c>
      <c r="K182" s="69" t="s">
        <v>394</v>
      </c>
      <c r="L182" s="100"/>
      <c r="N182" s="69"/>
      <c r="O182" s="69"/>
      <c r="P182" s="63" t="s">
        <v>83</v>
      </c>
      <c r="S182" s="69"/>
      <c r="T182" s="69"/>
    </row>
    <row r="183" spans="1:21" ht="99">
      <c r="A183" s="62" t="s">
        <v>508</v>
      </c>
      <c r="B183" s="69" t="s">
        <v>474</v>
      </c>
      <c r="C183" s="69"/>
      <c r="E183" s="69" t="s">
        <v>256</v>
      </c>
      <c r="F183" s="69" t="s">
        <v>77</v>
      </c>
      <c r="G183" s="63" t="s">
        <v>78</v>
      </c>
      <c r="H183" s="18" t="s">
        <v>495</v>
      </c>
      <c r="I183" s="69" t="s">
        <v>509</v>
      </c>
      <c r="J183" s="65" t="s">
        <v>488</v>
      </c>
      <c r="K183" s="69" t="s">
        <v>397</v>
      </c>
      <c r="L183" s="100"/>
      <c r="N183" s="69"/>
      <c r="O183" s="69"/>
      <c r="P183" s="63" t="s">
        <v>83</v>
      </c>
      <c r="S183" s="69"/>
      <c r="T183" s="69"/>
    </row>
    <row r="184" spans="1:21" ht="99">
      <c r="A184" s="62" t="s">
        <v>510</v>
      </c>
      <c r="B184" s="69" t="s">
        <v>474</v>
      </c>
      <c r="C184" s="69"/>
      <c r="E184" s="69" t="s">
        <v>256</v>
      </c>
      <c r="F184" s="69" t="s">
        <v>77</v>
      </c>
      <c r="G184" s="63" t="s">
        <v>78</v>
      </c>
      <c r="H184" s="18" t="s">
        <v>495</v>
      </c>
      <c r="I184" s="69" t="s">
        <v>511</v>
      </c>
      <c r="J184" s="65" t="s">
        <v>488</v>
      </c>
      <c r="K184" s="69" t="s">
        <v>400</v>
      </c>
      <c r="L184" s="69"/>
      <c r="N184" s="69"/>
      <c r="O184" s="69"/>
      <c r="P184" s="63" t="s">
        <v>83</v>
      </c>
      <c r="S184" s="69"/>
      <c r="T184" s="69"/>
    </row>
    <row r="185" spans="1:21" ht="99">
      <c r="A185" s="62" t="s">
        <v>512</v>
      </c>
      <c r="B185" s="69" t="s">
        <v>474</v>
      </c>
      <c r="C185" s="69"/>
      <c r="E185" s="69" t="s">
        <v>256</v>
      </c>
      <c r="F185" s="69" t="s">
        <v>77</v>
      </c>
      <c r="G185" s="63" t="s">
        <v>78</v>
      </c>
      <c r="H185" s="18" t="s">
        <v>495</v>
      </c>
      <c r="I185" s="69" t="s">
        <v>513</v>
      </c>
      <c r="J185" s="65" t="s">
        <v>488</v>
      </c>
      <c r="K185" s="69" t="s">
        <v>403</v>
      </c>
      <c r="L185" s="100"/>
      <c r="N185" s="69"/>
      <c r="O185" s="69"/>
      <c r="P185" s="63" t="s">
        <v>83</v>
      </c>
      <c r="S185" s="69"/>
      <c r="T185" s="69"/>
    </row>
    <row r="186" spans="1:21" ht="99">
      <c r="A186" s="62" t="s">
        <v>514</v>
      </c>
      <c r="B186" s="69" t="s">
        <v>474</v>
      </c>
      <c r="C186" s="69"/>
      <c r="E186" s="69" t="s">
        <v>256</v>
      </c>
      <c r="F186" s="69" t="s">
        <v>77</v>
      </c>
      <c r="G186" s="63" t="s">
        <v>78</v>
      </c>
      <c r="H186" s="62" t="s">
        <v>163</v>
      </c>
      <c r="I186" s="62" t="s">
        <v>164</v>
      </c>
      <c r="J186" s="65" t="s">
        <v>368</v>
      </c>
      <c r="K186" s="62" t="s">
        <v>301</v>
      </c>
      <c r="L186" s="69"/>
      <c r="N186" s="69"/>
      <c r="O186" s="69"/>
      <c r="P186" s="63" t="s">
        <v>83</v>
      </c>
      <c r="S186" s="69"/>
      <c r="T186" s="69"/>
    </row>
    <row r="187" spans="1:21" ht="99">
      <c r="A187" s="62" t="s">
        <v>515</v>
      </c>
      <c r="B187" s="69" t="s">
        <v>474</v>
      </c>
      <c r="C187" s="63"/>
      <c r="D187" s="63"/>
      <c r="E187" s="69" t="s">
        <v>256</v>
      </c>
      <c r="F187" s="63" t="s">
        <v>167</v>
      </c>
      <c r="G187" s="63" t="s">
        <v>78</v>
      </c>
      <c r="H187" s="62"/>
      <c r="I187" s="65" t="s">
        <v>303</v>
      </c>
      <c r="J187" s="65" t="s">
        <v>488</v>
      </c>
      <c r="K187" s="65" t="s">
        <v>304</v>
      </c>
      <c r="L187" s="63"/>
      <c r="M187" s="66"/>
      <c r="N187" s="63"/>
      <c r="O187" s="63"/>
      <c r="P187" s="69" t="s">
        <v>204</v>
      </c>
      <c r="Q187" s="66"/>
      <c r="R187" s="66"/>
      <c r="S187" s="63"/>
      <c r="T187" s="63"/>
      <c r="U187" s="66"/>
    </row>
    <row r="188" spans="1:21" ht="99">
      <c r="A188" s="62" t="s">
        <v>516</v>
      </c>
      <c r="B188" s="69" t="s">
        <v>474</v>
      </c>
      <c r="C188" s="63"/>
      <c r="D188" s="63"/>
      <c r="E188" s="69" t="s">
        <v>256</v>
      </c>
      <c r="F188" s="63" t="s">
        <v>167</v>
      </c>
      <c r="G188" s="63" t="s">
        <v>78</v>
      </c>
      <c r="H188" s="62"/>
      <c r="I188" s="68" t="s">
        <v>461</v>
      </c>
      <c r="J188" s="65" t="s">
        <v>488</v>
      </c>
      <c r="K188" s="65" t="s">
        <v>517</v>
      </c>
      <c r="L188" s="63"/>
      <c r="M188" s="66"/>
      <c r="N188" s="63"/>
      <c r="O188" s="63"/>
      <c r="P188" s="69" t="s">
        <v>83</v>
      </c>
      <c r="Q188" s="66"/>
      <c r="R188" s="66"/>
      <c r="S188" s="63"/>
      <c r="T188" s="63"/>
      <c r="U188" s="66"/>
    </row>
    <row r="189" spans="1:21" ht="99">
      <c r="A189" s="62" t="s">
        <v>518</v>
      </c>
      <c r="B189" s="69" t="s">
        <v>474</v>
      </c>
      <c r="C189" s="63"/>
      <c r="D189" s="63"/>
      <c r="E189" s="69" t="s">
        <v>256</v>
      </c>
      <c r="F189" s="63" t="s">
        <v>167</v>
      </c>
      <c r="G189" s="63" t="s">
        <v>78</v>
      </c>
      <c r="H189" s="62"/>
      <c r="I189" s="68" t="s">
        <v>210</v>
      </c>
      <c r="J189" s="65" t="s">
        <v>488</v>
      </c>
      <c r="K189" s="65" t="s">
        <v>517</v>
      </c>
      <c r="L189" s="63"/>
      <c r="M189" s="66"/>
      <c r="N189" s="63"/>
      <c r="O189" s="63"/>
      <c r="P189" s="69" t="s">
        <v>83</v>
      </c>
      <c r="Q189" s="66"/>
      <c r="R189" s="66"/>
      <c r="S189" s="63"/>
      <c r="T189" s="63"/>
      <c r="U189" s="66"/>
    </row>
    <row r="190" spans="1:21" ht="99">
      <c r="A190" s="62" t="s">
        <v>519</v>
      </c>
      <c r="B190" s="69" t="s">
        <v>474</v>
      </c>
      <c r="C190" s="63"/>
      <c r="D190" s="63"/>
      <c r="E190" s="69" t="s">
        <v>256</v>
      </c>
      <c r="F190" s="63" t="s">
        <v>167</v>
      </c>
      <c r="G190" s="63" t="s">
        <v>78</v>
      </c>
      <c r="H190" s="62"/>
      <c r="I190" s="65" t="s">
        <v>213</v>
      </c>
      <c r="J190" s="65" t="s">
        <v>488</v>
      </c>
      <c r="K190" s="65" t="s">
        <v>465</v>
      </c>
      <c r="L190" s="63"/>
      <c r="M190" s="66"/>
      <c r="N190" s="63"/>
      <c r="O190" s="63"/>
      <c r="P190" s="69" t="s">
        <v>83</v>
      </c>
      <c r="Q190" s="66"/>
      <c r="R190" s="66"/>
      <c r="S190" s="63"/>
      <c r="T190" s="63"/>
      <c r="U190" s="66"/>
    </row>
    <row r="191" spans="1:21" ht="99">
      <c r="A191" s="62" t="s">
        <v>520</v>
      </c>
      <c r="B191" s="69" t="s">
        <v>474</v>
      </c>
      <c r="C191" s="63"/>
      <c r="D191" s="63"/>
      <c r="E191" s="63" t="s">
        <v>76</v>
      </c>
      <c r="F191" s="63" t="s">
        <v>167</v>
      </c>
      <c r="G191" s="63" t="s">
        <v>78</v>
      </c>
      <c r="H191" s="63"/>
      <c r="I191" s="64" t="s">
        <v>521</v>
      </c>
      <c r="J191" s="65" t="s">
        <v>488</v>
      </c>
      <c r="K191" s="64" t="s">
        <v>522</v>
      </c>
      <c r="L191" s="63"/>
      <c r="M191" s="63"/>
      <c r="N191" s="63"/>
      <c r="O191" s="63"/>
      <c r="P191" s="63" t="s">
        <v>83</v>
      </c>
      <c r="Q191" s="63"/>
      <c r="R191" s="63"/>
      <c r="S191" s="63"/>
      <c r="T191" s="63"/>
      <c r="U191" s="63"/>
    </row>
    <row r="192" spans="1:21" ht="148.5">
      <c r="A192" s="62" t="s">
        <v>523</v>
      </c>
      <c r="B192" s="69" t="s">
        <v>474</v>
      </c>
      <c r="C192" s="63"/>
      <c r="D192" s="63"/>
      <c r="E192" s="63" t="s">
        <v>222</v>
      </c>
      <c r="F192" s="63" t="s">
        <v>167</v>
      </c>
      <c r="G192" s="63" t="s">
        <v>78</v>
      </c>
      <c r="I192" s="65" t="s">
        <v>226</v>
      </c>
      <c r="J192" s="65" t="s">
        <v>524</v>
      </c>
      <c r="K192" s="65" t="s">
        <v>525</v>
      </c>
      <c r="L192" s="69"/>
      <c r="N192" s="69"/>
      <c r="O192" s="69"/>
      <c r="P192" s="69" t="s">
        <v>83</v>
      </c>
      <c r="S192" s="69"/>
      <c r="T192" s="69"/>
    </row>
    <row r="193" spans="1:21" ht="49.5">
      <c r="A193" s="62" t="s">
        <v>526</v>
      </c>
      <c r="B193" s="69" t="s">
        <v>229</v>
      </c>
      <c r="C193" s="69"/>
      <c r="E193" s="69"/>
      <c r="F193" s="63" t="s">
        <v>167</v>
      </c>
      <c r="G193" s="63" t="s">
        <v>230</v>
      </c>
      <c r="I193" s="69" t="s">
        <v>527</v>
      </c>
      <c r="J193" s="69" t="s">
        <v>528</v>
      </c>
      <c r="K193" s="69" t="s">
        <v>529</v>
      </c>
      <c r="L193" s="100"/>
      <c r="N193" s="69"/>
      <c r="O193" s="69"/>
      <c r="P193" s="69" t="s">
        <v>204</v>
      </c>
      <c r="S193" s="69"/>
      <c r="T193" s="69"/>
    </row>
    <row r="194" spans="1:21" ht="49.5">
      <c r="A194" s="62" t="s">
        <v>530</v>
      </c>
      <c r="B194" s="69" t="s">
        <v>229</v>
      </c>
      <c r="C194" s="69"/>
      <c r="E194" s="69"/>
      <c r="F194" s="63" t="s">
        <v>167</v>
      </c>
      <c r="G194" s="63" t="s">
        <v>230</v>
      </c>
      <c r="I194" s="69" t="s">
        <v>531</v>
      </c>
      <c r="J194" s="69" t="s">
        <v>528</v>
      </c>
      <c r="K194" s="69" t="s">
        <v>532</v>
      </c>
      <c r="L194" s="100"/>
      <c r="N194" s="69"/>
      <c r="O194" s="69"/>
      <c r="P194" s="69" t="s">
        <v>204</v>
      </c>
      <c r="S194" s="69"/>
      <c r="T194" s="69"/>
    </row>
    <row r="195" spans="1:21" ht="49.5">
      <c r="A195" s="62" t="s">
        <v>533</v>
      </c>
      <c r="B195" s="69" t="s">
        <v>229</v>
      </c>
      <c r="C195" s="69"/>
      <c r="E195" s="69"/>
      <c r="F195" s="63" t="s">
        <v>167</v>
      </c>
      <c r="G195" s="63" t="s">
        <v>230</v>
      </c>
      <c r="I195" s="69" t="s">
        <v>534</v>
      </c>
      <c r="J195" s="69" t="s">
        <v>528</v>
      </c>
      <c r="K195" s="69" t="s">
        <v>535</v>
      </c>
      <c r="L195" s="100"/>
      <c r="N195" s="69"/>
      <c r="O195" s="69"/>
      <c r="P195" s="69" t="s">
        <v>204</v>
      </c>
      <c r="S195" s="69"/>
      <c r="T195" s="69"/>
    </row>
    <row r="196" spans="1:21" ht="49.5">
      <c r="A196" s="62" t="s">
        <v>536</v>
      </c>
      <c r="B196" s="69" t="s">
        <v>229</v>
      </c>
      <c r="C196" s="69"/>
      <c r="E196" s="69"/>
      <c r="F196" s="63" t="s">
        <v>167</v>
      </c>
      <c r="G196" s="63" t="s">
        <v>230</v>
      </c>
      <c r="I196" s="69" t="s">
        <v>537</v>
      </c>
      <c r="J196" s="69" t="s">
        <v>528</v>
      </c>
      <c r="K196" s="69" t="s">
        <v>535</v>
      </c>
      <c r="L196" s="100"/>
      <c r="N196" s="69"/>
      <c r="O196" s="69"/>
      <c r="P196" s="69" t="s">
        <v>204</v>
      </c>
      <c r="S196" s="69"/>
      <c r="T196" s="69"/>
    </row>
    <row r="197" spans="1:21" ht="33">
      <c r="A197" s="62" t="s">
        <v>538</v>
      </c>
      <c r="B197" s="69" t="s">
        <v>229</v>
      </c>
      <c r="C197" s="69"/>
      <c r="E197" s="69"/>
      <c r="F197" s="63" t="s">
        <v>167</v>
      </c>
      <c r="G197" s="63" t="s">
        <v>230</v>
      </c>
      <c r="I197" s="69" t="s">
        <v>539</v>
      </c>
      <c r="J197" s="69" t="s">
        <v>528</v>
      </c>
      <c r="K197" s="69" t="s">
        <v>535</v>
      </c>
      <c r="L197" s="100"/>
      <c r="N197" s="69"/>
      <c r="O197" s="69"/>
      <c r="P197" s="69" t="s">
        <v>204</v>
      </c>
      <c r="S197" s="69"/>
      <c r="T197" s="69"/>
    </row>
    <row r="198" spans="1:21" ht="33">
      <c r="A198" s="62" t="s">
        <v>540</v>
      </c>
      <c r="B198" s="69" t="s">
        <v>229</v>
      </c>
      <c r="C198" s="69"/>
      <c r="E198" s="69"/>
      <c r="F198" s="63" t="s">
        <v>167</v>
      </c>
      <c r="G198" s="63" t="s">
        <v>230</v>
      </c>
      <c r="I198" s="69" t="s">
        <v>541</v>
      </c>
      <c r="J198" s="69" t="s">
        <v>528</v>
      </c>
      <c r="K198" s="69" t="s">
        <v>535</v>
      </c>
      <c r="L198" s="100"/>
      <c r="N198" s="69"/>
      <c r="O198" s="69"/>
      <c r="P198" s="69" t="s">
        <v>204</v>
      </c>
      <c r="S198" s="69"/>
      <c r="T198" s="69"/>
    </row>
    <row r="199" spans="1:21" ht="66">
      <c r="A199" s="62" t="s">
        <v>542</v>
      </c>
      <c r="B199" s="69" t="s">
        <v>229</v>
      </c>
      <c r="C199" s="69"/>
      <c r="E199" s="69"/>
      <c r="F199" s="63" t="s">
        <v>167</v>
      </c>
      <c r="G199" s="63" t="s">
        <v>230</v>
      </c>
      <c r="I199" s="69" t="s">
        <v>543</v>
      </c>
      <c r="J199" s="69" t="s">
        <v>528</v>
      </c>
      <c r="K199" s="69" t="s">
        <v>529</v>
      </c>
      <c r="L199" s="100"/>
      <c r="N199" s="69"/>
      <c r="O199" s="69"/>
      <c r="P199" s="69" t="s">
        <v>204</v>
      </c>
      <c r="S199" s="69"/>
      <c r="T199" s="69"/>
    </row>
    <row r="200" spans="1:21" ht="66">
      <c r="A200" s="62" t="s">
        <v>544</v>
      </c>
      <c r="B200" s="69" t="s">
        <v>229</v>
      </c>
      <c r="C200" s="69"/>
      <c r="E200" s="69"/>
      <c r="F200" s="63" t="s">
        <v>167</v>
      </c>
      <c r="G200" s="63" t="s">
        <v>230</v>
      </c>
      <c r="I200" s="69" t="s">
        <v>545</v>
      </c>
      <c r="J200" s="69" t="s">
        <v>528</v>
      </c>
      <c r="K200" s="69" t="s">
        <v>546</v>
      </c>
      <c r="L200" s="100"/>
      <c r="N200" s="69"/>
      <c r="O200" s="69"/>
      <c r="P200" s="69" t="s">
        <v>204</v>
      </c>
      <c r="S200" s="69"/>
      <c r="T200" s="69"/>
    </row>
    <row r="201" spans="1:21" ht="66">
      <c r="A201" s="62" t="s">
        <v>547</v>
      </c>
      <c r="B201" s="69" t="s">
        <v>229</v>
      </c>
      <c r="C201" s="69"/>
      <c r="E201" s="69"/>
      <c r="F201" s="63" t="s">
        <v>167</v>
      </c>
      <c r="G201" s="63" t="s">
        <v>230</v>
      </c>
      <c r="I201" s="69" t="s">
        <v>548</v>
      </c>
      <c r="J201" s="69" t="s">
        <v>528</v>
      </c>
      <c r="K201" s="69" t="s">
        <v>532</v>
      </c>
      <c r="L201" s="100"/>
      <c r="N201" s="69"/>
      <c r="O201" s="69"/>
      <c r="P201" s="69" t="s">
        <v>204</v>
      </c>
      <c r="S201" s="69"/>
      <c r="T201" s="69"/>
    </row>
    <row r="202" spans="1:21" ht="66">
      <c r="A202" s="62" t="s">
        <v>549</v>
      </c>
      <c r="B202" s="69" t="s">
        <v>229</v>
      </c>
      <c r="C202" s="69"/>
      <c r="E202" s="69"/>
      <c r="F202" s="63" t="s">
        <v>167</v>
      </c>
      <c r="G202" s="63" t="s">
        <v>230</v>
      </c>
      <c r="I202" s="69" t="s">
        <v>550</v>
      </c>
      <c r="J202" s="69" t="s">
        <v>528</v>
      </c>
      <c r="K202" s="69" t="s">
        <v>551</v>
      </c>
      <c r="L202" s="100"/>
      <c r="N202" s="69"/>
      <c r="O202" s="69"/>
      <c r="P202" s="69" t="s">
        <v>204</v>
      </c>
      <c r="S202" s="69"/>
      <c r="T202" s="69"/>
    </row>
    <row r="203" spans="1:21" ht="148.5">
      <c r="A203" s="62" t="s">
        <v>455</v>
      </c>
      <c r="B203" s="69" t="s">
        <v>474</v>
      </c>
      <c r="C203" s="63"/>
      <c r="D203" s="63"/>
      <c r="E203" s="63" t="s">
        <v>267</v>
      </c>
      <c r="F203" s="63" t="s">
        <v>171</v>
      </c>
      <c r="G203" s="63" t="s">
        <v>78</v>
      </c>
      <c r="H203" s="63"/>
      <c r="I203" s="64" t="s">
        <v>552</v>
      </c>
      <c r="J203" s="65" t="s">
        <v>524</v>
      </c>
      <c r="K203" s="64" t="s">
        <v>553</v>
      </c>
      <c r="L203" s="63"/>
      <c r="M203" s="63"/>
      <c r="N203" s="63"/>
      <c r="O203" s="63"/>
      <c r="P203" s="69" t="s">
        <v>83</v>
      </c>
      <c r="Q203" s="63"/>
      <c r="R203" s="63"/>
      <c r="S203" s="63"/>
      <c r="T203" s="63"/>
      <c r="U203" s="63"/>
    </row>
    <row r="204" spans="1:21">
      <c r="A204" s="69"/>
      <c r="B204" s="69"/>
      <c r="C204" s="69"/>
      <c r="E204" s="69"/>
      <c r="F204" s="69"/>
      <c r="G204" s="69"/>
      <c r="I204" s="69"/>
      <c r="J204" s="69"/>
      <c r="K204" s="69"/>
      <c r="L204" s="100"/>
      <c r="N204" s="69"/>
      <c r="O204" s="69"/>
      <c r="P204" s="69"/>
      <c r="S204" s="69"/>
      <c r="T204" s="69"/>
    </row>
    <row r="205" spans="1:21">
      <c r="A205" s="69"/>
      <c r="B205" s="69"/>
      <c r="C205" s="69"/>
      <c r="E205" s="69"/>
      <c r="F205" s="69"/>
      <c r="G205" s="69"/>
      <c r="I205" s="69"/>
      <c r="J205" s="69"/>
      <c r="K205" s="69"/>
      <c r="L205" s="100"/>
      <c r="N205" s="69"/>
      <c r="O205" s="69"/>
      <c r="P205" s="69"/>
      <c r="S205" s="69"/>
      <c r="T205" s="69"/>
    </row>
    <row r="206" spans="1:21">
      <c r="A206" s="69"/>
      <c r="B206" s="69"/>
      <c r="C206" s="69"/>
      <c r="E206" s="69"/>
      <c r="F206" s="69"/>
      <c r="G206" s="69"/>
      <c r="I206" s="69"/>
      <c r="J206" s="69"/>
      <c r="K206" s="69"/>
      <c r="L206" s="100"/>
      <c r="N206" s="69"/>
      <c r="O206" s="69"/>
      <c r="P206" s="69"/>
      <c r="S206" s="69"/>
      <c r="T206" s="69"/>
    </row>
    <row r="207" spans="1:21">
      <c r="A207" s="69"/>
      <c r="B207" s="69"/>
      <c r="C207" s="69"/>
      <c r="E207" s="69"/>
      <c r="F207" s="69"/>
      <c r="G207" s="69"/>
      <c r="I207" s="69"/>
      <c r="J207" s="69"/>
      <c r="K207" s="69"/>
      <c r="L207" s="69"/>
      <c r="N207" s="69"/>
      <c r="O207" s="69"/>
      <c r="P207" s="69"/>
      <c r="S207" s="69"/>
      <c r="T207" s="69"/>
    </row>
    <row r="208" spans="1:21">
      <c r="A208" s="69"/>
      <c r="B208" s="69"/>
      <c r="C208" s="69"/>
      <c r="E208" s="69"/>
      <c r="F208" s="69"/>
      <c r="G208" s="69"/>
      <c r="I208" s="69"/>
      <c r="J208" s="69"/>
      <c r="K208" s="69"/>
      <c r="L208" s="100"/>
      <c r="N208" s="69"/>
      <c r="O208" s="69"/>
      <c r="P208" s="69"/>
      <c r="S208" s="69"/>
      <c r="T208" s="69"/>
    </row>
    <row r="209" spans="1:20">
      <c r="A209" s="69"/>
      <c r="B209" s="69"/>
      <c r="C209" s="69"/>
      <c r="E209" s="69"/>
      <c r="F209" s="69"/>
      <c r="G209" s="69"/>
      <c r="I209" s="69"/>
      <c r="J209" s="69"/>
      <c r="K209" s="69"/>
      <c r="L209" s="100"/>
      <c r="N209" s="69"/>
      <c r="O209" s="69"/>
      <c r="P209" s="69"/>
      <c r="S209" s="69"/>
      <c r="T209" s="69"/>
    </row>
    <row r="210" spans="1:20">
      <c r="A210" s="69"/>
      <c r="B210" s="69"/>
      <c r="C210" s="69"/>
      <c r="E210" s="69"/>
      <c r="F210" s="69"/>
      <c r="G210" s="69"/>
      <c r="I210" s="69"/>
      <c r="J210" s="69"/>
      <c r="K210" s="69"/>
      <c r="L210" s="100"/>
      <c r="N210" s="69"/>
      <c r="O210" s="69"/>
      <c r="P210" s="69"/>
      <c r="S210" s="69"/>
      <c r="T210" s="69"/>
    </row>
    <row r="211" spans="1:20">
      <c r="A211" s="69"/>
      <c r="B211" s="69"/>
      <c r="C211" s="69"/>
      <c r="E211" s="69"/>
      <c r="F211" s="69"/>
      <c r="G211" s="69"/>
      <c r="I211" s="69"/>
      <c r="J211" s="69"/>
      <c r="K211" s="69"/>
      <c r="L211" s="100"/>
      <c r="N211" s="69"/>
      <c r="O211" s="69"/>
      <c r="P211" s="69"/>
      <c r="S211" s="69"/>
      <c r="T211" s="69"/>
    </row>
    <row r="212" spans="1:20">
      <c r="A212" s="69"/>
      <c r="B212" s="69"/>
      <c r="C212" s="69"/>
      <c r="E212" s="69"/>
      <c r="F212" s="69"/>
      <c r="G212" s="69"/>
      <c r="I212" s="69"/>
      <c r="J212" s="69"/>
      <c r="K212" s="69"/>
      <c r="L212" s="100"/>
      <c r="N212" s="69"/>
      <c r="O212" s="69"/>
      <c r="P212" s="69"/>
      <c r="S212" s="69"/>
      <c r="T212" s="69"/>
    </row>
    <row r="213" spans="1:20">
      <c r="A213" s="69"/>
      <c r="B213" s="69"/>
      <c r="C213" s="69"/>
      <c r="E213" s="69"/>
      <c r="F213" s="69"/>
      <c r="G213" s="69"/>
      <c r="I213" s="69"/>
      <c r="J213" s="69"/>
      <c r="K213" s="69"/>
      <c r="L213" s="100"/>
      <c r="N213" s="69"/>
      <c r="O213" s="69"/>
      <c r="P213" s="69"/>
      <c r="S213" s="69"/>
      <c r="T213" s="69"/>
    </row>
    <row r="214" spans="1:20">
      <c r="A214" s="69"/>
      <c r="B214" s="69"/>
      <c r="C214" s="69"/>
      <c r="E214" s="69"/>
      <c r="F214" s="69"/>
      <c r="G214" s="69"/>
      <c r="I214" s="69"/>
      <c r="J214" s="69"/>
      <c r="K214" s="69"/>
      <c r="L214" s="100"/>
      <c r="N214" s="69"/>
      <c r="O214" s="69"/>
      <c r="P214" s="69"/>
      <c r="S214" s="69"/>
      <c r="T214" s="69"/>
    </row>
    <row r="215" spans="1:20">
      <c r="A215" s="69"/>
      <c r="B215" s="69"/>
      <c r="C215" s="69"/>
      <c r="E215" s="69"/>
      <c r="F215" s="69"/>
      <c r="G215" s="69"/>
      <c r="I215" s="69"/>
      <c r="J215" s="69"/>
      <c r="K215" s="69"/>
      <c r="L215" s="100"/>
      <c r="N215" s="69"/>
      <c r="O215" s="69"/>
      <c r="P215" s="69"/>
      <c r="S215" s="69"/>
      <c r="T215" s="69"/>
    </row>
    <row r="216" spans="1:20">
      <c r="A216" s="69"/>
      <c r="B216" s="69"/>
      <c r="C216" s="69"/>
      <c r="E216" s="69"/>
      <c r="F216" s="69"/>
      <c r="G216" s="69"/>
      <c r="I216" s="69"/>
      <c r="J216" s="69"/>
      <c r="K216" s="69"/>
      <c r="L216" s="100"/>
      <c r="N216" s="69"/>
      <c r="O216" s="69"/>
      <c r="P216" s="69"/>
      <c r="S216" s="69"/>
      <c r="T216" s="69"/>
    </row>
    <row r="217" spans="1:20">
      <c r="A217" s="69"/>
      <c r="B217" s="69"/>
      <c r="C217" s="69"/>
      <c r="E217" s="69"/>
      <c r="F217" s="69"/>
      <c r="G217" s="69"/>
      <c r="I217" s="69"/>
      <c r="J217" s="69"/>
      <c r="K217" s="69"/>
      <c r="L217" s="100"/>
      <c r="N217" s="69"/>
      <c r="O217" s="69"/>
      <c r="P217" s="69"/>
      <c r="S217" s="69"/>
      <c r="T217" s="69"/>
    </row>
    <row r="218" spans="1:20">
      <c r="A218" s="69"/>
      <c r="B218" s="69"/>
      <c r="C218" s="69"/>
      <c r="E218" s="69"/>
      <c r="F218" s="69"/>
      <c r="G218" s="69"/>
      <c r="I218" s="69"/>
      <c r="J218" s="69"/>
      <c r="K218" s="69"/>
      <c r="L218" s="69"/>
      <c r="N218" s="69"/>
      <c r="O218" s="69"/>
      <c r="P218" s="69"/>
      <c r="S218" s="69"/>
      <c r="T218" s="69"/>
    </row>
    <row r="219" spans="1:20">
      <c r="A219" s="69"/>
      <c r="B219" s="69"/>
      <c r="C219" s="69"/>
      <c r="E219" s="69"/>
      <c r="F219" s="69"/>
      <c r="G219" s="69"/>
      <c r="I219" s="69"/>
      <c r="J219" s="69"/>
      <c r="K219" s="69"/>
      <c r="L219" s="100"/>
      <c r="N219" s="69"/>
      <c r="O219" s="69"/>
      <c r="P219" s="69"/>
      <c r="S219" s="69"/>
      <c r="T219" s="69"/>
    </row>
    <row r="220" spans="1:20">
      <c r="A220" s="69"/>
      <c r="B220" s="69"/>
      <c r="C220" s="69"/>
      <c r="E220" s="69"/>
      <c r="F220" s="69"/>
      <c r="G220" s="69"/>
      <c r="I220" s="69"/>
      <c r="J220" s="69"/>
      <c r="K220" s="69"/>
      <c r="L220" s="100"/>
      <c r="N220" s="69"/>
      <c r="O220" s="69"/>
      <c r="P220" s="69"/>
      <c r="S220" s="69"/>
      <c r="T220" s="69"/>
    </row>
    <row r="221" spans="1:20">
      <c r="A221" s="69"/>
      <c r="B221" s="69"/>
      <c r="C221" s="69"/>
      <c r="E221" s="69"/>
      <c r="F221" s="69"/>
      <c r="G221" s="69"/>
      <c r="I221" s="69"/>
      <c r="J221" s="69"/>
      <c r="K221" s="69"/>
      <c r="L221" s="100"/>
      <c r="N221" s="69"/>
      <c r="O221" s="69"/>
      <c r="P221" s="69"/>
      <c r="S221" s="69"/>
      <c r="T221" s="69"/>
    </row>
    <row r="222" spans="1:20">
      <c r="A222" s="69"/>
      <c r="B222" s="69"/>
      <c r="C222" s="69"/>
      <c r="E222" s="69"/>
      <c r="F222" s="69"/>
      <c r="G222" s="69"/>
      <c r="I222" s="69"/>
      <c r="J222" s="69"/>
      <c r="K222" s="69"/>
      <c r="L222" s="69"/>
      <c r="N222" s="69"/>
      <c r="O222" s="69"/>
      <c r="P222" s="69"/>
      <c r="S222" s="69"/>
      <c r="T222" s="69"/>
    </row>
    <row r="223" spans="1:20">
      <c r="A223" s="69"/>
      <c r="B223" s="69"/>
      <c r="C223" s="69"/>
      <c r="E223" s="69"/>
      <c r="F223" s="69"/>
      <c r="G223" s="69"/>
      <c r="I223" s="69"/>
      <c r="J223" s="69"/>
      <c r="K223" s="69"/>
      <c r="L223" s="100"/>
      <c r="N223" s="69"/>
      <c r="O223" s="69"/>
      <c r="P223" s="69"/>
      <c r="S223" s="69"/>
      <c r="T223" s="69"/>
    </row>
    <row r="224" spans="1:20">
      <c r="A224" s="69"/>
      <c r="B224" s="69"/>
      <c r="C224" s="69"/>
      <c r="E224" s="69"/>
      <c r="F224" s="69"/>
      <c r="G224" s="69"/>
      <c r="I224" s="69"/>
      <c r="J224" s="69"/>
      <c r="K224" s="69"/>
      <c r="L224" s="100"/>
      <c r="N224" s="69"/>
      <c r="O224" s="69"/>
      <c r="P224" s="69"/>
      <c r="S224" s="69"/>
      <c r="T224" s="69"/>
    </row>
    <row r="225" spans="1:20">
      <c r="A225" s="69"/>
      <c r="B225" s="69"/>
      <c r="C225" s="69"/>
      <c r="E225" s="69"/>
      <c r="F225" s="69"/>
      <c r="G225" s="69"/>
      <c r="I225" s="69"/>
      <c r="J225" s="69"/>
      <c r="K225" s="69"/>
      <c r="L225" s="100"/>
      <c r="N225" s="69"/>
      <c r="O225" s="69"/>
      <c r="P225" s="69"/>
      <c r="S225" s="69"/>
      <c r="T225" s="69"/>
    </row>
    <row r="226" spans="1:20">
      <c r="A226" s="69"/>
      <c r="B226" s="69"/>
      <c r="C226" s="69"/>
      <c r="E226" s="69"/>
      <c r="F226" s="69"/>
      <c r="G226" s="69"/>
      <c r="I226" s="69"/>
      <c r="J226" s="69"/>
      <c r="K226" s="69"/>
      <c r="L226" s="100"/>
      <c r="N226" s="69"/>
      <c r="O226" s="69"/>
      <c r="P226" s="69"/>
      <c r="S226" s="69"/>
      <c r="T226" s="69"/>
    </row>
    <row r="227" spans="1:20">
      <c r="A227" s="69"/>
      <c r="B227" s="69"/>
      <c r="C227" s="69"/>
      <c r="E227" s="69"/>
      <c r="F227" s="69"/>
      <c r="G227" s="69"/>
      <c r="I227" s="69"/>
      <c r="J227" s="69"/>
      <c r="K227" s="69"/>
      <c r="L227" s="100"/>
      <c r="N227" s="69"/>
      <c r="O227" s="69"/>
      <c r="P227" s="69"/>
      <c r="S227" s="69"/>
      <c r="T227" s="69"/>
    </row>
    <row r="228" spans="1:20">
      <c r="A228" s="69"/>
      <c r="B228" s="69"/>
      <c r="C228" s="69"/>
      <c r="E228" s="69"/>
      <c r="F228" s="69"/>
      <c r="G228" s="69"/>
      <c r="I228" s="69"/>
      <c r="J228" s="69"/>
      <c r="K228" s="69"/>
      <c r="L228" s="100"/>
      <c r="N228" s="69"/>
      <c r="O228" s="69"/>
      <c r="P228" s="69"/>
      <c r="S228" s="69"/>
      <c r="T228" s="69"/>
    </row>
    <row r="229" spans="1:20">
      <c r="A229" s="69"/>
      <c r="B229" s="69"/>
      <c r="C229" s="69"/>
      <c r="E229" s="69"/>
      <c r="F229" s="69"/>
      <c r="G229" s="69"/>
      <c r="I229" s="69"/>
      <c r="J229" s="69"/>
      <c r="K229" s="69"/>
      <c r="L229" s="100"/>
      <c r="N229" s="69"/>
      <c r="O229" s="69"/>
      <c r="P229" s="69"/>
      <c r="S229" s="69"/>
      <c r="T229" s="69"/>
    </row>
    <row r="230" spans="1:20">
      <c r="A230" s="69"/>
      <c r="B230" s="69"/>
      <c r="C230" s="69"/>
      <c r="E230" s="69"/>
      <c r="F230" s="69"/>
      <c r="G230" s="69"/>
      <c r="I230" s="69"/>
      <c r="J230" s="69"/>
      <c r="K230" s="69"/>
      <c r="L230" s="100"/>
      <c r="N230" s="69"/>
      <c r="O230" s="69"/>
      <c r="P230" s="69"/>
      <c r="S230" s="69"/>
      <c r="T230" s="69"/>
    </row>
    <row r="231" spans="1:20">
      <c r="A231" s="69"/>
      <c r="B231" s="69"/>
      <c r="C231" s="69"/>
      <c r="E231" s="69"/>
      <c r="F231" s="69"/>
      <c r="G231" s="69"/>
      <c r="I231" s="69"/>
      <c r="J231" s="69"/>
      <c r="K231" s="69"/>
      <c r="L231" s="100"/>
      <c r="N231" s="69"/>
      <c r="O231" s="69"/>
      <c r="P231" s="69"/>
      <c r="S231" s="69"/>
      <c r="T231" s="69"/>
    </row>
    <row r="232" spans="1:20">
      <c r="A232" s="69"/>
      <c r="B232" s="69"/>
      <c r="C232" s="69"/>
      <c r="E232" s="69"/>
      <c r="F232" s="69"/>
      <c r="G232" s="69"/>
      <c r="I232" s="69"/>
      <c r="J232" s="69"/>
      <c r="K232" s="69"/>
      <c r="L232" s="100"/>
      <c r="N232" s="69"/>
      <c r="O232" s="69"/>
      <c r="P232" s="69"/>
      <c r="S232" s="69"/>
      <c r="T232" s="69"/>
    </row>
    <row r="233" spans="1:20">
      <c r="A233" s="69"/>
      <c r="B233" s="69"/>
      <c r="C233" s="69"/>
      <c r="E233" s="69"/>
      <c r="F233" s="69"/>
      <c r="G233" s="69"/>
      <c r="I233" s="69"/>
      <c r="J233" s="69"/>
      <c r="K233" s="69"/>
      <c r="L233" s="100"/>
      <c r="N233" s="69"/>
      <c r="O233" s="69"/>
      <c r="P233" s="69"/>
      <c r="S233" s="69"/>
      <c r="T233" s="69"/>
    </row>
    <row r="234" spans="1:20">
      <c r="A234" s="69"/>
      <c r="B234" s="69"/>
      <c r="C234" s="69"/>
      <c r="E234" s="69"/>
      <c r="F234" s="69"/>
      <c r="G234" s="69"/>
      <c r="I234" s="69"/>
      <c r="J234" s="69"/>
      <c r="K234" s="69"/>
      <c r="L234" s="100"/>
      <c r="N234" s="69"/>
      <c r="O234" s="69"/>
      <c r="P234" s="69"/>
      <c r="S234" s="69"/>
      <c r="T234" s="69"/>
    </row>
    <row r="235" spans="1:20">
      <c r="A235" s="69"/>
      <c r="B235" s="69"/>
      <c r="C235" s="69"/>
      <c r="E235" s="69"/>
      <c r="F235" s="69"/>
      <c r="G235" s="69"/>
      <c r="I235" s="69"/>
      <c r="J235" s="69"/>
      <c r="K235" s="69"/>
      <c r="L235" s="69"/>
      <c r="N235" s="69"/>
      <c r="O235" s="69"/>
      <c r="P235" s="69"/>
      <c r="S235" s="69"/>
      <c r="T235" s="69"/>
    </row>
    <row r="236" spans="1:20">
      <c r="A236" s="69"/>
      <c r="B236" s="69"/>
      <c r="C236" s="69"/>
      <c r="E236" s="69"/>
      <c r="F236" s="69"/>
      <c r="G236" s="69"/>
      <c r="I236" s="69"/>
      <c r="J236" s="69"/>
      <c r="K236" s="69"/>
      <c r="L236" s="100"/>
      <c r="N236" s="69"/>
      <c r="O236" s="69"/>
      <c r="P236" s="69"/>
      <c r="S236" s="69"/>
      <c r="T236" s="69"/>
    </row>
    <row r="237" spans="1:20">
      <c r="A237" s="69"/>
      <c r="B237" s="69"/>
      <c r="C237" s="69"/>
      <c r="E237" s="69"/>
      <c r="F237" s="69"/>
      <c r="G237" s="69"/>
      <c r="I237" s="69"/>
      <c r="J237" s="69"/>
      <c r="K237" s="69"/>
      <c r="L237" s="100"/>
      <c r="N237" s="69"/>
      <c r="O237" s="69"/>
      <c r="P237" s="69"/>
      <c r="S237" s="69"/>
      <c r="T237" s="69"/>
    </row>
    <row r="238" spans="1:20">
      <c r="A238" s="69"/>
      <c r="B238" s="69"/>
      <c r="C238" s="69"/>
      <c r="E238" s="69"/>
      <c r="F238" s="69"/>
      <c r="G238" s="69"/>
      <c r="I238" s="69"/>
      <c r="J238" s="69"/>
      <c r="K238" s="69"/>
      <c r="L238" s="100"/>
      <c r="N238" s="69"/>
      <c r="O238" s="69"/>
      <c r="P238" s="69"/>
      <c r="S238" s="69"/>
      <c r="T238" s="69"/>
    </row>
    <row r="239" spans="1:20">
      <c r="A239" s="69"/>
      <c r="B239" s="69"/>
      <c r="C239" s="69"/>
      <c r="E239" s="69"/>
      <c r="F239" s="69"/>
      <c r="G239" s="69"/>
      <c r="I239" s="69"/>
      <c r="J239" s="69"/>
      <c r="K239" s="69"/>
      <c r="L239" s="100"/>
      <c r="N239" s="69"/>
      <c r="O239" s="69"/>
      <c r="P239" s="69"/>
      <c r="S239" s="69"/>
      <c r="T239" s="69"/>
    </row>
    <row r="240" spans="1:20">
      <c r="A240" s="69"/>
      <c r="B240" s="69"/>
      <c r="C240" s="69"/>
      <c r="E240" s="69"/>
      <c r="F240" s="69"/>
      <c r="G240" s="69"/>
      <c r="I240" s="69"/>
      <c r="J240" s="69"/>
      <c r="K240" s="69"/>
      <c r="L240" s="100"/>
      <c r="N240" s="69"/>
      <c r="O240" s="69"/>
      <c r="P240" s="69"/>
      <c r="S240" s="69"/>
      <c r="T240" s="69"/>
    </row>
    <row r="241" spans="1:20">
      <c r="A241" s="69"/>
      <c r="B241" s="69"/>
      <c r="C241" s="69"/>
      <c r="E241" s="69"/>
      <c r="F241" s="69"/>
      <c r="G241" s="69"/>
      <c r="I241" s="69"/>
      <c r="J241" s="69"/>
      <c r="K241" s="69"/>
      <c r="L241" s="100"/>
      <c r="N241" s="69"/>
      <c r="O241" s="69"/>
      <c r="P241" s="69"/>
      <c r="S241" s="69"/>
      <c r="T241" s="69"/>
    </row>
    <row r="242" spans="1:20">
      <c r="A242" s="69"/>
      <c r="B242" s="69"/>
      <c r="C242" s="69"/>
      <c r="E242" s="69"/>
      <c r="F242" s="69"/>
      <c r="G242" s="69"/>
      <c r="I242" s="69"/>
      <c r="J242" s="69"/>
      <c r="K242" s="69"/>
      <c r="L242" s="100"/>
      <c r="N242" s="69"/>
      <c r="O242" s="69"/>
      <c r="P242" s="69"/>
      <c r="S242" s="69"/>
      <c r="T242" s="69"/>
    </row>
    <row r="243" spans="1:20">
      <c r="A243" s="69"/>
      <c r="B243" s="69"/>
      <c r="C243" s="69"/>
      <c r="E243" s="69"/>
      <c r="F243" s="69"/>
      <c r="G243" s="69"/>
      <c r="I243" s="69"/>
      <c r="J243" s="69"/>
      <c r="K243" s="69"/>
      <c r="L243" s="100"/>
      <c r="N243" s="69"/>
      <c r="O243" s="69"/>
      <c r="P243" s="69"/>
      <c r="S243" s="69"/>
      <c r="T243" s="69"/>
    </row>
    <row r="244" spans="1:20">
      <c r="A244" s="69"/>
      <c r="B244" s="69"/>
      <c r="C244" s="69"/>
      <c r="E244" s="69"/>
      <c r="F244" s="69"/>
      <c r="G244" s="69"/>
      <c r="I244" s="69"/>
      <c r="J244" s="69"/>
      <c r="K244" s="69"/>
      <c r="L244" s="100"/>
      <c r="N244" s="69"/>
      <c r="O244" s="69"/>
      <c r="P244" s="69"/>
      <c r="S244" s="69"/>
      <c r="T244" s="69"/>
    </row>
    <row r="245" spans="1:20">
      <c r="A245" s="69"/>
      <c r="B245" s="69"/>
      <c r="C245" s="69"/>
      <c r="E245" s="69"/>
      <c r="F245" s="69"/>
      <c r="G245" s="69"/>
      <c r="I245" s="69"/>
      <c r="J245" s="69"/>
      <c r="K245" s="69"/>
      <c r="L245" s="100"/>
      <c r="N245" s="69"/>
      <c r="O245" s="69"/>
      <c r="P245" s="69"/>
      <c r="S245" s="69"/>
      <c r="T245" s="69"/>
    </row>
    <row r="246" spans="1:20">
      <c r="A246" s="69"/>
      <c r="B246" s="69"/>
      <c r="C246" s="69"/>
      <c r="E246" s="69"/>
      <c r="F246" s="69"/>
      <c r="G246" s="69"/>
      <c r="I246" s="69"/>
      <c r="J246" s="69"/>
      <c r="K246" s="69"/>
      <c r="L246" s="69"/>
      <c r="N246" s="69"/>
      <c r="O246" s="69"/>
      <c r="P246" s="69"/>
      <c r="S246" s="69"/>
      <c r="T246" s="69"/>
    </row>
    <row r="247" spans="1:20">
      <c r="A247" s="69"/>
      <c r="B247" s="69"/>
      <c r="C247" s="69"/>
      <c r="E247" s="69"/>
      <c r="F247" s="69"/>
      <c r="G247" s="69"/>
      <c r="I247" s="69"/>
      <c r="J247" s="69"/>
      <c r="K247" s="69"/>
      <c r="L247" s="100"/>
      <c r="N247" s="69"/>
      <c r="O247" s="69"/>
      <c r="P247" s="69"/>
      <c r="S247" s="69"/>
      <c r="T247" s="69"/>
    </row>
    <row r="248" spans="1:20">
      <c r="A248" s="69"/>
      <c r="B248" s="69"/>
      <c r="C248" s="69"/>
      <c r="E248" s="69"/>
      <c r="F248" s="69"/>
      <c r="G248" s="69"/>
      <c r="I248" s="69"/>
      <c r="J248" s="69"/>
      <c r="K248" s="69"/>
      <c r="L248" s="100"/>
      <c r="N248" s="69"/>
      <c r="O248" s="69"/>
      <c r="P248" s="69"/>
      <c r="S248" s="69"/>
      <c r="T248" s="69"/>
    </row>
    <row r="249" spans="1:20">
      <c r="A249" s="69"/>
      <c r="B249" s="69"/>
      <c r="E249" s="69"/>
      <c r="F249" s="69"/>
      <c r="G249" s="69"/>
      <c r="J249" s="102"/>
      <c r="N249" s="69"/>
      <c r="O249" s="69"/>
      <c r="P249" s="69"/>
      <c r="S249" s="69"/>
      <c r="T249" s="69"/>
    </row>
    <row r="250" spans="1:20">
      <c r="A250" s="69"/>
      <c r="B250" s="69"/>
      <c r="E250" s="69"/>
      <c r="F250" s="69"/>
      <c r="G250" s="69"/>
      <c r="J250" s="102"/>
      <c r="N250" s="69"/>
      <c r="O250" s="69"/>
      <c r="P250" s="69"/>
      <c r="S250" s="69"/>
      <c r="T250" s="69"/>
    </row>
    <row r="251" spans="1:20">
      <c r="A251" s="69"/>
      <c r="B251" s="69"/>
      <c r="E251" s="69"/>
      <c r="F251" s="69"/>
      <c r="G251" s="69"/>
      <c r="N251" s="69"/>
      <c r="O251" s="69"/>
      <c r="P251" s="69"/>
      <c r="S251" s="69"/>
      <c r="T251" s="69"/>
    </row>
    <row r="252" spans="1:20">
      <c r="A252" s="69"/>
      <c r="B252" s="69"/>
      <c r="C252" s="69"/>
      <c r="E252" s="69"/>
      <c r="F252" s="69"/>
      <c r="G252" s="69"/>
      <c r="I252" s="69"/>
      <c r="J252" s="69"/>
      <c r="K252" s="69"/>
      <c r="L252" s="69"/>
      <c r="N252" s="69"/>
      <c r="O252" s="69"/>
      <c r="P252" s="69"/>
    </row>
    <row r="253" spans="1:20">
      <c r="A253" s="69"/>
      <c r="B253" s="69"/>
      <c r="C253" s="69"/>
      <c r="E253" s="69"/>
      <c r="F253" s="69"/>
      <c r="G253" s="69"/>
      <c r="I253" s="69"/>
      <c r="J253" s="69"/>
      <c r="K253" s="69"/>
      <c r="L253" s="69"/>
      <c r="N253" s="69"/>
      <c r="O253" s="69"/>
      <c r="P253" s="69"/>
    </row>
    <row r="254" spans="1:20">
      <c r="A254" s="69"/>
      <c r="B254" s="69"/>
      <c r="C254" s="69"/>
      <c r="E254" s="69"/>
      <c r="F254" s="69"/>
      <c r="G254" s="69"/>
      <c r="I254" s="69"/>
      <c r="J254" s="69"/>
      <c r="K254" s="69"/>
      <c r="L254" s="69"/>
      <c r="N254" s="69"/>
      <c r="O254" s="69"/>
      <c r="P254" s="69"/>
    </row>
    <row r="255" spans="1:20">
      <c r="A255" s="69"/>
      <c r="B255" s="69"/>
      <c r="C255" s="69"/>
      <c r="E255" s="69"/>
      <c r="F255" s="69"/>
      <c r="G255" s="69"/>
      <c r="I255" s="69"/>
      <c r="J255" s="69"/>
      <c r="K255" s="69"/>
      <c r="L255" s="69"/>
      <c r="N255" s="69"/>
      <c r="O255" s="69"/>
      <c r="P255" s="69"/>
    </row>
    <row r="256" spans="1:20">
      <c r="A256" s="69"/>
      <c r="B256" s="69"/>
      <c r="C256" s="69"/>
      <c r="E256" s="69"/>
      <c r="F256" s="69"/>
      <c r="G256" s="69"/>
      <c r="I256" s="69"/>
      <c r="J256" s="69"/>
      <c r="K256" s="69"/>
      <c r="L256" s="69"/>
      <c r="N256" s="69"/>
      <c r="O256" s="69"/>
      <c r="P256" s="69"/>
    </row>
    <row r="257" spans="1:16">
      <c r="A257" s="69"/>
      <c r="B257" s="69"/>
      <c r="C257" s="69"/>
      <c r="E257" s="69"/>
      <c r="F257" s="69"/>
      <c r="G257" s="69"/>
      <c r="I257" s="69"/>
      <c r="J257" s="69"/>
      <c r="K257" s="69"/>
      <c r="L257" s="69"/>
      <c r="N257" s="69"/>
      <c r="O257" s="69"/>
      <c r="P257" s="69"/>
    </row>
    <row r="258" spans="1:16">
      <c r="A258" s="69"/>
      <c r="B258" s="69"/>
      <c r="C258" s="69"/>
      <c r="E258" s="69"/>
      <c r="F258" s="69"/>
      <c r="G258" s="69"/>
      <c r="I258" s="69"/>
      <c r="J258" s="69"/>
      <c r="K258" s="69"/>
      <c r="L258" s="69"/>
      <c r="N258" s="69"/>
      <c r="O258" s="69"/>
      <c r="P258" s="69"/>
    </row>
    <row r="259" spans="1:16">
      <c r="A259" s="69"/>
      <c r="B259" s="69"/>
      <c r="C259" s="69"/>
      <c r="E259" s="69"/>
      <c r="F259" s="69"/>
      <c r="G259" s="69"/>
      <c r="I259" s="69"/>
      <c r="J259" s="69"/>
      <c r="K259" s="69"/>
      <c r="L259" s="69"/>
      <c r="N259" s="69"/>
      <c r="O259" s="69"/>
      <c r="P259" s="69"/>
    </row>
    <row r="260" spans="1:16">
      <c r="A260" s="69"/>
      <c r="B260" s="69"/>
      <c r="C260" s="69"/>
      <c r="E260" s="69"/>
      <c r="F260" s="69"/>
      <c r="G260" s="69"/>
      <c r="I260" s="69"/>
      <c r="J260" s="69"/>
      <c r="K260" s="69"/>
      <c r="L260" s="69"/>
      <c r="N260" s="69"/>
      <c r="O260" s="69"/>
      <c r="P260" s="69"/>
    </row>
    <row r="261" spans="1:16">
      <c r="A261" s="69"/>
      <c r="B261" s="69"/>
      <c r="C261" s="69"/>
      <c r="E261" s="69"/>
      <c r="F261" s="69"/>
      <c r="G261" s="69"/>
      <c r="I261" s="69"/>
      <c r="J261" s="69"/>
      <c r="K261" s="69"/>
      <c r="L261" s="69"/>
      <c r="N261" s="69"/>
      <c r="O261" s="69"/>
      <c r="P261" s="69"/>
    </row>
    <row r="262" spans="1:16">
      <c r="A262" s="69"/>
      <c r="B262" s="69"/>
      <c r="C262" s="69"/>
      <c r="E262" s="69"/>
      <c r="F262" s="69"/>
      <c r="G262" s="69"/>
      <c r="I262" s="69"/>
      <c r="J262" s="69"/>
      <c r="K262" s="69"/>
      <c r="L262" s="69"/>
      <c r="N262" s="69"/>
      <c r="O262" s="69"/>
      <c r="P262" s="69"/>
    </row>
    <row r="263" spans="1:16">
      <c r="A263" s="69"/>
      <c r="B263" s="69"/>
      <c r="C263" s="69"/>
      <c r="E263" s="69"/>
      <c r="F263" s="69"/>
      <c r="G263" s="69"/>
      <c r="I263" s="69"/>
      <c r="J263" s="69"/>
      <c r="K263" s="69"/>
      <c r="L263" s="69"/>
      <c r="N263" s="69"/>
      <c r="O263" s="69"/>
      <c r="P263" s="69"/>
    </row>
    <row r="264" spans="1:16">
      <c r="A264" s="69"/>
      <c r="B264" s="69"/>
      <c r="C264" s="69"/>
      <c r="E264" s="69"/>
      <c r="F264" s="69"/>
      <c r="G264" s="69"/>
      <c r="I264" s="69"/>
      <c r="J264" s="69"/>
      <c r="K264" s="69"/>
      <c r="L264" s="69"/>
      <c r="N264" s="69"/>
      <c r="O264" s="69"/>
      <c r="P264" s="69"/>
    </row>
    <row r="265" spans="1:16">
      <c r="A265" s="69"/>
      <c r="B265" s="69"/>
      <c r="C265" s="69"/>
      <c r="E265" s="69"/>
      <c r="F265" s="69"/>
      <c r="G265" s="69"/>
      <c r="I265" s="69"/>
      <c r="J265" s="69"/>
      <c r="K265" s="69"/>
      <c r="L265" s="69"/>
      <c r="N265" s="69"/>
      <c r="O265" s="69"/>
      <c r="P265" s="69"/>
    </row>
    <row r="266" spans="1:16">
      <c r="A266" s="69"/>
      <c r="B266" s="69"/>
      <c r="C266" s="69"/>
      <c r="E266" s="69"/>
      <c r="F266" s="69"/>
      <c r="G266" s="69"/>
      <c r="I266" s="69"/>
      <c r="J266" s="69"/>
      <c r="K266" s="103"/>
      <c r="L266" s="69"/>
      <c r="N266" s="69"/>
      <c r="O266" s="69"/>
      <c r="P266" s="69"/>
    </row>
    <row r="267" spans="1:16">
      <c r="A267" s="69"/>
      <c r="B267" s="69"/>
      <c r="C267" s="69"/>
      <c r="E267" s="69"/>
      <c r="F267" s="69"/>
      <c r="G267" s="69"/>
      <c r="I267" s="69"/>
      <c r="J267" s="69"/>
      <c r="K267" s="69"/>
      <c r="L267" s="69"/>
      <c r="N267" s="69"/>
      <c r="O267" s="69"/>
      <c r="P267" s="69"/>
    </row>
    <row r="268" spans="1:16">
      <c r="A268" s="69"/>
      <c r="B268" s="69"/>
      <c r="C268" s="69"/>
      <c r="E268" s="69"/>
      <c r="F268" s="69"/>
      <c r="G268" s="69"/>
      <c r="I268" s="69"/>
      <c r="J268" s="69"/>
      <c r="K268" s="69"/>
      <c r="L268" s="69"/>
      <c r="N268" s="69"/>
      <c r="O268" s="69"/>
      <c r="P268" s="69"/>
    </row>
    <row r="269" spans="1:16">
      <c r="A269" s="69"/>
      <c r="B269" s="69"/>
      <c r="C269" s="69"/>
      <c r="E269" s="69"/>
      <c r="F269" s="69"/>
      <c r="G269" s="69"/>
      <c r="I269" s="69"/>
      <c r="J269" s="69"/>
      <c r="K269" s="69"/>
      <c r="L269" s="100"/>
      <c r="N269" s="69"/>
      <c r="O269" s="69"/>
      <c r="P269" s="69"/>
    </row>
    <row r="270" spans="1:16">
      <c r="A270" s="69"/>
      <c r="B270" s="69"/>
      <c r="C270" s="69"/>
      <c r="E270" s="69"/>
      <c r="F270" s="69"/>
      <c r="G270" s="69"/>
      <c r="I270" s="69"/>
      <c r="J270" s="69"/>
      <c r="K270" s="69"/>
      <c r="L270" s="69"/>
      <c r="N270" s="69"/>
      <c r="O270" s="69"/>
      <c r="P270" s="69"/>
    </row>
    <row r="271" spans="1:16">
      <c r="A271" s="69"/>
      <c r="B271" s="69"/>
      <c r="C271" s="69"/>
      <c r="E271" s="69"/>
      <c r="F271" s="69"/>
      <c r="G271" s="69"/>
      <c r="I271" s="69"/>
      <c r="J271" s="69"/>
      <c r="K271" s="69"/>
      <c r="L271" s="100"/>
      <c r="N271" s="69"/>
      <c r="O271" s="69"/>
      <c r="P271" s="69"/>
    </row>
    <row r="272" spans="1:16">
      <c r="A272" s="69"/>
      <c r="B272" s="69"/>
      <c r="C272" s="69"/>
      <c r="E272" s="69"/>
      <c r="F272" s="69"/>
      <c r="G272" s="69"/>
      <c r="I272" s="69"/>
      <c r="J272" s="69"/>
      <c r="K272" s="69"/>
      <c r="L272" s="100"/>
      <c r="N272" s="69"/>
      <c r="O272" s="69"/>
      <c r="P272" s="69"/>
    </row>
    <row r="273" spans="1:16">
      <c r="A273" s="69"/>
      <c r="B273" s="69"/>
      <c r="C273" s="69"/>
      <c r="E273" s="69"/>
      <c r="F273" s="69"/>
      <c r="G273" s="69"/>
      <c r="I273" s="69"/>
      <c r="J273" s="69"/>
      <c r="K273" s="69"/>
      <c r="L273" s="100"/>
      <c r="N273" s="69"/>
      <c r="O273" s="69"/>
      <c r="P273" s="69"/>
    </row>
    <row r="274" spans="1:16">
      <c r="A274" s="69"/>
      <c r="B274" s="69"/>
      <c r="C274" s="69"/>
      <c r="E274" s="69"/>
      <c r="F274" s="69"/>
      <c r="G274" s="69"/>
      <c r="I274" s="69"/>
      <c r="J274" s="69"/>
      <c r="K274" s="69"/>
      <c r="L274" s="100"/>
      <c r="N274" s="69"/>
      <c r="O274" s="69"/>
      <c r="P274" s="69"/>
    </row>
    <row r="275" spans="1:16">
      <c r="A275" s="69"/>
      <c r="B275" s="69"/>
      <c r="C275" s="69"/>
      <c r="E275" s="69"/>
      <c r="F275" s="69"/>
      <c r="G275" s="69"/>
      <c r="I275" s="69"/>
      <c r="J275" s="69"/>
      <c r="K275" s="69"/>
      <c r="L275" s="100"/>
      <c r="N275" s="69"/>
      <c r="O275" s="69"/>
      <c r="P275" s="69"/>
    </row>
    <row r="276" spans="1:16">
      <c r="A276" s="69"/>
      <c r="B276" s="69"/>
      <c r="C276" s="69"/>
      <c r="E276" s="69"/>
      <c r="F276" s="69"/>
      <c r="G276" s="69"/>
      <c r="I276" s="69"/>
      <c r="J276" s="69"/>
      <c r="K276" s="69"/>
      <c r="L276" s="100"/>
      <c r="N276" s="69"/>
      <c r="O276" s="69"/>
      <c r="P276" s="69"/>
    </row>
    <row r="277" spans="1:16">
      <c r="A277" s="69"/>
      <c r="B277" s="69"/>
      <c r="C277" s="69"/>
      <c r="E277" s="69"/>
      <c r="F277" s="69"/>
      <c r="G277" s="69"/>
      <c r="I277" s="69"/>
      <c r="J277" s="69"/>
      <c r="K277" s="69"/>
      <c r="L277" s="100"/>
      <c r="N277" s="69"/>
      <c r="O277" s="69"/>
      <c r="P277" s="69"/>
    </row>
    <row r="278" spans="1:16">
      <c r="A278" s="69"/>
      <c r="B278" s="69"/>
      <c r="C278" s="69"/>
      <c r="E278" s="69"/>
      <c r="F278" s="69"/>
      <c r="G278" s="69"/>
      <c r="I278" s="69"/>
      <c r="J278" s="69"/>
      <c r="K278" s="69"/>
      <c r="L278" s="100"/>
      <c r="N278" s="69"/>
      <c r="O278" s="69"/>
      <c r="P278" s="69"/>
    </row>
    <row r="279" spans="1:16">
      <c r="A279" s="69"/>
      <c r="B279" s="69"/>
      <c r="C279" s="69"/>
      <c r="E279" s="69"/>
      <c r="F279" s="69"/>
      <c r="G279" s="69"/>
      <c r="I279" s="69"/>
      <c r="J279" s="69"/>
      <c r="K279" s="69"/>
      <c r="L279" s="100"/>
      <c r="N279" s="69"/>
      <c r="O279" s="69"/>
      <c r="P279" s="69"/>
    </row>
    <row r="280" spans="1:16">
      <c r="A280" s="69"/>
      <c r="B280" s="69"/>
      <c r="C280" s="69"/>
      <c r="E280" s="69"/>
      <c r="F280" s="69"/>
      <c r="G280" s="69"/>
      <c r="I280" s="69"/>
      <c r="J280" s="69"/>
      <c r="K280" s="69"/>
      <c r="L280" s="100"/>
      <c r="N280" s="69"/>
      <c r="O280" s="69"/>
      <c r="P280" s="69"/>
    </row>
    <row r="281" spans="1:16">
      <c r="A281" s="69"/>
      <c r="B281" s="69"/>
      <c r="C281" s="69"/>
      <c r="E281" s="69"/>
      <c r="F281" s="69"/>
      <c r="G281" s="69"/>
      <c r="I281" s="69"/>
      <c r="J281" s="69"/>
      <c r="K281" s="69"/>
      <c r="L281" s="100"/>
      <c r="N281" s="69"/>
      <c r="O281" s="69"/>
      <c r="P281" s="69"/>
    </row>
    <row r="282" spans="1:16">
      <c r="A282" s="69"/>
      <c r="B282" s="69"/>
      <c r="C282" s="69"/>
      <c r="E282" s="69"/>
      <c r="F282" s="69"/>
      <c r="G282" s="69"/>
      <c r="I282" s="69"/>
      <c r="J282" s="69"/>
      <c r="K282" s="69"/>
      <c r="L282" s="100"/>
      <c r="N282" s="69"/>
      <c r="O282" s="69"/>
      <c r="P282" s="69"/>
    </row>
    <row r="283" spans="1:16">
      <c r="A283" s="69"/>
      <c r="B283" s="69"/>
      <c r="C283" s="69"/>
      <c r="E283" s="69"/>
      <c r="F283" s="69"/>
      <c r="G283" s="69"/>
      <c r="I283" s="69"/>
      <c r="J283" s="69"/>
      <c r="K283" s="69"/>
      <c r="L283" s="100"/>
      <c r="N283" s="69"/>
      <c r="O283" s="69"/>
      <c r="P283" s="69"/>
    </row>
    <row r="284" spans="1:16">
      <c r="A284" s="69"/>
      <c r="B284" s="69"/>
      <c r="C284" s="69"/>
      <c r="E284" s="69"/>
      <c r="F284" s="69"/>
      <c r="G284" s="69"/>
      <c r="I284" s="69"/>
      <c r="J284" s="69"/>
      <c r="K284" s="69"/>
      <c r="L284" s="100"/>
      <c r="N284" s="69"/>
      <c r="O284" s="69"/>
      <c r="P284" s="69"/>
    </row>
    <row r="285" spans="1:16">
      <c r="A285" s="69"/>
      <c r="B285" s="69"/>
      <c r="C285" s="69"/>
      <c r="E285" s="69"/>
      <c r="F285" s="69"/>
      <c r="G285" s="69"/>
      <c r="I285" s="69"/>
      <c r="J285" s="69"/>
      <c r="K285" s="69"/>
      <c r="L285" s="100"/>
      <c r="N285" s="69"/>
      <c r="O285" s="69"/>
      <c r="P285" s="69"/>
    </row>
    <row r="286" spans="1:16" ht="13.5">
      <c r="P286" s="69"/>
    </row>
    <row r="287" spans="1:16" ht="13.5"/>
    <row r="288" spans="1:16" ht="13.5"/>
    <row r="289" ht="13.5"/>
    <row r="290" ht="13.5"/>
    <row r="291" ht="13.5"/>
    <row r="292" ht="13.5"/>
    <row r="293" ht="13.5"/>
    <row r="296" ht="13.5"/>
  </sheetData>
  <autoFilter ref="A12:U285" xr:uid="{00000000-0009-0000-0000-000001000000}"/>
  <mergeCells count="8">
    <mergeCell ref="A7:A8"/>
    <mergeCell ref="B5:B6"/>
    <mergeCell ref="B7:E8"/>
    <mergeCell ref="D1:E1"/>
    <mergeCell ref="D2:E2"/>
    <mergeCell ref="D3:E3"/>
    <mergeCell ref="D6:E6"/>
    <mergeCell ref="A5:A6"/>
  </mergeCells>
  <dataValidations count="3">
    <dataValidation type="list" allowBlank="1" showInputMessage="1" showErrorMessage="1" sqref="E252:E285" xr:uid="{00000000-0002-0000-0100-000009000000}">
      <formula1>$H$3:$H$37</formula1>
    </dataValidation>
    <dataValidation type="list" allowBlank="1" showInputMessage="1" showErrorMessage="1" sqref="N252:N285" xr:uid="{00000000-0002-0000-0100-00000A000000}">
      <formula1>$B$3:$B$37</formula1>
    </dataValidation>
    <dataValidation type="list" allowBlank="1" showInputMessage="1" showErrorMessage="1" sqref="F252:G285" xr:uid="{00000000-0002-0000-0100-00000B000000}">
      <formula1>$A$3:$A$37</formula1>
    </dataValidation>
  </dataValidations>
  <hyperlinks>
    <hyperlink ref="B5:B6" r:id="rId1" display="#######" xr:uid="{00000000-0004-0000-0100-000000000000}"/>
  </hyperlinks>
  <pageMargins left="0.75" right="0.75" top="1" bottom="1" header="0.51180555555555496" footer="0.51180555555555496"/>
  <pageSetup paperSize="9" firstPageNumber="0" orientation="portrait" useFirstPageNumber="1" horizontalDpi="300" verticalDpi="300"/>
  <legacyDrawing r:id="rId2"/>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100-000005000000}">
          <x14:formula1>
            <xm:f>TPM_MISC!$H$3:$H$30</xm:f>
          </x14:formula1>
          <xm:sqref>D96 D99:D115 D13:D93 D153:D171 D175 D187:D192 D203</xm:sqref>
        </x14:dataValidation>
        <x14:dataValidation type="list" allowBlank="1" showInputMessage="1" showErrorMessage="1" xr:uid="{00000000-0002-0000-0100-000006000000}">
          <x14:formula1>
            <xm:f>TPM_MISC!$A$3:$A$17</xm:f>
          </x14:formula1>
          <xm:sqref>F35:F251 G204:G251</xm:sqref>
        </x14:dataValidation>
        <x14:dataValidation type="list" allowBlank="1" showInputMessage="1" showErrorMessage="1" xr:uid="{00000000-0002-0000-0100-000007000000}">
          <x14:formula1>
            <xm:f>TPM_MISC!$G$3:$G$17</xm:f>
          </x14:formula1>
          <xm:sqref>E161:E164 E52:E99 E171:E174 E154 E176:E190 E116:E152 E193:E202 E204:E251</xm:sqref>
        </x14:dataValidation>
        <x14:dataValidation type="list" allowBlank="1" showInputMessage="1" showErrorMessage="1" xr:uid="{00000000-0002-0000-0100-000008000000}">
          <x14:formula1>
            <xm:f>TPM_MISC!$H$3:$H$17</xm:f>
          </x14:formula1>
          <xm:sqref>D97:D98 D116:D152 D172:D174 D176:D186 D94:D95 D193:D202 D204:D1048576</xm:sqref>
        </x14:dataValidation>
        <x14:dataValidation type="list" allowBlank="1" showInputMessage="1" showErrorMessage="1" xr:uid="{00000000-0002-0000-0100-000000000000}">
          <x14:formula1>
            <xm:f>TPM_MISC!$J$3:$J$16</xm:f>
          </x14:formula1>
          <xm:sqref>G13:G203</xm:sqref>
        </x14:dataValidation>
        <x14:dataValidation type="list" allowBlank="1" showInputMessage="1" showErrorMessage="1" xr:uid="{00000000-0002-0000-0100-000001000000}">
          <x14:formula1>
            <xm:f>TPM_MISC!$B$3:$B$17</xm:f>
          </x14:formula1>
          <xm:sqref>N15:N251</xm:sqref>
        </x14:dataValidation>
        <x14:dataValidation type="list" allowBlank="1" showInputMessage="1" showErrorMessage="1" xr:uid="{00000000-0002-0000-0100-000002000000}">
          <x14:formula1>
            <xm:f>TPM_MISC!$C$3:$C$17</xm:f>
          </x14:formula1>
          <xm:sqref>P13:P286 O15:O285</xm:sqref>
        </x14:dataValidation>
        <x14:dataValidation type="list" allowBlank="1" showInputMessage="1" showErrorMessage="1" xr:uid="{00000000-0002-0000-0100-000003000000}">
          <x14:formula1>
            <xm:f>TPM_MISC!$F$3:$F$17</xm:f>
          </x14:formula1>
          <xm:sqref>S15:S251</xm:sqref>
        </x14:dataValidation>
        <x14:dataValidation type="list" allowBlank="1" showInputMessage="1" showErrorMessage="1" xr:uid="{00000000-0002-0000-0100-000004000000}">
          <x14:formula1>
            <xm:f>TPM_MISC!$E$3:$E$17</xm:f>
          </x14:formula1>
          <xm:sqref>T15:T251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E25E7-3C6B-40AF-8D78-9119FE12367B}">
  <dimension ref="A1:U95"/>
  <sheetViews>
    <sheetView tabSelected="1" topLeftCell="A4" workbookViewId="0">
      <selection activeCell="C2" sqref="C2"/>
    </sheetView>
  </sheetViews>
  <sheetFormatPr defaultRowHeight="271.5" customHeight="1"/>
  <cols>
    <col min="9" max="9" width="19.375" customWidth="1"/>
    <col min="10" max="10" width="22" customWidth="1"/>
    <col min="11" max="11" width="30.875" customWidth="1"/>
  </cols>
  <sheetData>
    <row r="1" spans="1:21" ht="27.75" customHeight="1">
      <c r="A1" s="75" t="s">
        <v>52</v>
      </c>
      <c r="B1" s="75" t="s">
        <v>53</v>
      </c>
      <c r="C1" s="75" t="s">
        <v>54</v>
      </c>
      <c r="D1" s="75" t="s">
        <v>55</v>
      </c>
      <c r="E1" s="75" t="s">
        <v>56</v>
      </c>
      <c r="F1" s="75" t="s">
        <v>57</v>
      </c>
      <c r="G1" s="75" t="s">
        <v>58</v>
      </c>
      <c r="H1" s="75" t="s">
        <v>59</v>
      </c>
      <c r="I1" s="75" t="s">
        <v>60</v>
      </c>
      <c r="J1" s="75" t="s">
        <v>61</v>
      </c>
      <c r="K1" s="75" t="s">
        <v>62</v>
      </c>
      <c r="L1" s="75" t="s">
        <v>63</v>
      </c>
      <c r="M1" s="77" t="s">
        <v>64</v>
      </c>
      <c r="N1" s="77" t="s">
        <v>65</v>
      </c>
      <c r="O1" s="77" t="s">
        <v>66</v>
      </c>
      <c r="P1" s="77" t="s">
        <v>67</v>
      </c>
      <c r="Q1" s="77" t="s">
        <v>68</v>
      </c>
      <c r="R1" s="77" t="s">
        <v>69</v>
      </c>
      <c r="S1" s="77" t="s">
        <v>70</v>
      </c>
      <c r="T1" s="77" t="s">
        <v>71</v>
      </c>
      <c r="U1" s="77" t="s">
        <v>72</v>
      </c>
    </row>
    <row r="2" spans="1:21" ht="271.5" customHeight="1">
      <c r="A2" s="62" t="s">
        <v>73</v>
      </c>
      <c r="B2" s="63" t="s">
        <v>74</v>
      </c>
      <c r="C2" s="63"/>
      <c r="D2" s="63" t="s">
        <v>75</v>
      </c>
      <c r="E2" s="63" t="s">
        <v>76</v>
      </c>
      <c r="F2" s="63" t="s">
        <v>77</v>
      </c>
      <c r="G2" s="63" t="s">
        <v>78</v>
      </c>
      <c r="H2" s="76" t="s">
        <v>79</v>
      </c>
      <c r="I2" s="62" t="s">
        <v>80</v>
      </c>
      <c r="J2" s="65" t="s">
        <v>81</v>
      </c>
      <c r="K2" s="63" t="s">
        <v>82</v>
      </c>
      <c r="L2" s="63"/>
      <c r="M2" s="63"/>
      <c r="N2" s="63"/>
      <c r="O2" s="63"/>
      <c r="P2" s="63" t="s">
        <v>83</v>
      </c>
      <c r="Q2" s="63"/>
      <c r="R2" s="63"/>
      <c r="S2" s="63"/>
      <c r="T2" s="63"/>
      <c r="U2" s="63"/>
    </row>
    <row r="3" spans="1:21" ht="271.5" customHeight="1">
      <c r="A3" s="62" t="s">
        <v>84</v>
      </c>
      <c r="B3" s="63" t="s">
        <v>74</v>
      </c>
      <c r="C3" s="63"/>
      <c r="D3" s="63" t="s">
        <v>75</v>
      </c>
      <c r="E3" s="63" t="s">
        <v>76</v>
      </c>
      <c r="F3" s="63" t="s">
        <v>77</v>
      </c>
      <c r="G3" s="63" t="s">
        <v>78</v>
      </c>
      <c r="H3" s="76" t="s">
        <v>79</v>
      </c>
      <c r="I3" s="62" t="s">
        <v>85</v>
      </c>
      <c r="J3" s="65" t="s">
        <v>81</v>
      </c>
      <c r="K3" s="63" t="s">
        <v>86</v>
      </c>
      <c r="L3" s="63"/>
      <c r="M3" s="63"/>
      <c r="N3" s="63"/>
      <c r="O3" s="63"/>
      <c r="P3" s="63" t="s">
        <v>83</v>
      </c>
      <c r="Q3" s="63"/>
      <c r="R3" s="63"/>
      <c r="S3" s="63"/>
      <c r="T3" s="63"/>
      <c r="U3" s="63"/>
    </row>
    <row r="4" spans="1:21" ht="271.5" customHeight="1">
      <c r="A4" s="62" t="s">
        <v>87</v>
      </c>
      <c r="B4" s="63" t="s">
        <v>74</v>
      </c>
      <c r="C4" s="63"/>
      <c r="D4" s="63" t="s">
        <v>75</v>
      </c>
      <c r="E4" s="63" t="s">
        <v>76</v>
      </c>
      <c r="F4" s="63" t="s">
        <v>77</v>
      </c>
      <c r="G4" s="63" t="s">
        <v>78</v>
      </c>
      <c r="H4" s="63" t="s">
        <v>88</v>
      </c>
      <c r="I4" s="78" t="s">
        <v>89</v>
      </c>
      <c r="J4" s="65" t="s">
        <v>81</v>
      </c>
      <c r="K4" s="79" t="s">
        <v>90</v>
      </c>
      <c r="L4" s="63"/>
      <c r="M4" s="63"/>
      <c r="N4" s="63"/>
      <c r="O4" s="63"/>
      <c r="P4" s="63" t="s">
        <v>83</v>
      </c>
      <c r="Q4" s="63"/>
      <c r="R4" s="63"/>
      <c r="S4" s="63"/>
      <c r="T4" s="63"/>
      <c r="U4" s="63"/>
    </row>
    <row r="5" spans="1:21" ht="271.5" customHeight="1">
      <c r="A5" s="62" t="s">
        <v>91</v>
      </c>
      <c r="B5" s="63" t="s">
        <v>74</v>
      </c>
      <c r="C5" s="63"/>
      <c r="D5" s="63" t="s">
        <v>75</v>
      </c>
      <c r="E5" s="63" t="s">
        <v>76</v>
      </c>
      <c r="F5" s="63" t="s">
        <v>77</v>
      </c>
      <c r="G5" s="63" t="s">
        <v>78</v>
      </c>
      <c r="H5" s="63" t="s">
        <v>92</v>
      </c>
      <c r="I5" s="78" t="s">
        <v>93</v>
      </c>
      <c r="J5" s="65" t="s">
        <v>81</v>
      </c>
      <c r="K5" s="63" t="s">
        <v>94</v>
      </c>
      <c r="L5" s="69"/>
      <c r="N5" s="69"/>
      <c r="O5" s="69"/>
      <c r="P5" s="63" t="s">
        <v>83</v>
      </c>
      <c r="S5" s="69"/>
      <c r="T5" s="69"/>
    </row>
    <row r="6" spans="1:21" ht="271.5" customHeight="1">
      <c r="A6" s="62" t="s">
        <v>95</v>
      </c>
      <c r="B6" s="63" t="s">
        <v>74</v>
      </c>
      <c r="C6" s="63"/>
      <c r="D6" s="63" t="s">
        <v>75</v>
      </c>
      <c r="E6" s="63" t="s">
        <v>76</v>
      </c>
      <c r="F6" s="63" t="s">
        <v>77</v>
      </c>
      <c r="G6" s="63" t="s">
        <v>78</v>
      </c>
      <c r="H6" s="63" t="s">
        <v>96</v>
      </c>
      <c r="I6" s="78" t="s">
        <v>97</v>
      </c>
      <c r="J6" s="65" t="s">
        <v>81</v>
      </c>
      <c r="K6" s="63" t="s">
        <v>98</v>
      </c>
      <c r="L6" s="69"/>
      <c r="N6" s="69"/>
      <c r="O6" s="69"/>
      <c r="P6" s="63" t="s">
        <v>83</v>
      </c>
      <c r="S6" s="69"/>
      <c r="T6" s="69"/>
    </row>
    <row r="7" spans="1:21" ht="271.5" customHeight="1">
      <c r="A7" s="62" t="s">
        <v>99</v>
      </c>
      <c r="B7" s="63" t="s">
        <v>74</v>
      </c>
      <c r="C7" s="63"/>
      <c r="D7" s="63" t="s">
        <v>75</v>
      </c>
      <c r="E7" s="63" t="s">
        <v>76</v>
      </c>
      <c r="F7" s="63" t="s">
        <v>77</v>
      </c>
      <c r="G7" s="63" t="s">
        <v>78</v>
      </c>
      <c r="H7" s="63" t="s">
        <v>100</v>
      </c>
      <c r="I7" s="62" t="s">
        <v>101</v>
      </c>
      <c r="J7" s="65" t="s">
        <v>81</v>
      </c>
      <c r="K7" s="80" t="s">
        <v>102</v>
      </c>
      <c r="L7" s="69"/>
      <c r="N7" s="69"/>
      <c r="O7" s="69"/>
      <c r="P7" s="63" t="s">
        <v>83</v>
      </c>
      <c r="S7" s="69"/>
      <c r="T7" s="69"/>
    </row>
    <row r="8" spans="1:21" ht="271.5" customHeight="1">
      <c r="A8" s="62" t="s">
        <v>103</v>
      </c>
      <c r="B8" s="63" t="s">
        <v>74</v>
      </c>
      <c r="C8" s="63"/>
      <c r="D8" s="63" t="s">
        <v>75</v>
      </c>
      <c r="E8" s="63" t="s">
        <v>76</v>
      </c>
      <c r="F8" s="63" t="s">
        <v>77</v>
      </c>
      <c r="G8" s="63" t="s">
        <v>78</v>
      </c>
      <c r="H8" s="18" t="s">
        <v>104</v>
      </c>
      <c r="I8" s="62" t="s">
        <v>105</v>
      </c>
      <c r="J8" s="65" t="s">
        <v>81</v>
      </c>
      <c r="K8" s="63" t="s">
        <v>106</v>
      </c>
      <c r="L8" s="69"/>
      <c r="N8" s="69"/>
      <c r="O8" s="69"/>
      <c r="P8" s="63" t="s">
        <v>83</v>
      </c>
      <c r="S8" s="69"/>
      <c r="T8" s="69"/>
    </row>
    <row r="9" spans="1:21" ht="271.5" customHeight="1">
      <c r="A9" s="62" t="s">
        <v>107</v>
      </c>
      <c r="B9" s="63" t="s">
        <v>74</v>
      </c>
      <c r="C9" s="63"/>
      <c r="D9" s="63" t="s">
        <v>75</v>
      </c>
      <c r="E9" s="63" t="s">
        <v>76</v>
      </c>
      <c r="F9" s="63" t="s">
        <v>77</v>
      </c>
      <c r="G9" s="63" t="s">
        <v>78</v>
      </c>
      <c r="H9" s="63" t="s">
        <v>108</v>
      </c>
      <c r="I9" s="78" t="s">
        <v>109</v>
      </c>
      <c r="J9" s="65" t="s">
        <v>81</v>
      </c>
      <c r="K9" s="63" t="s">
        <v>110</v>
      </c>
      <c r="L9" s="69"/>
      <c r="N9" s="69"/>
      <c r="O9" s="69"/>
      <c r="P9" s="63" t="s">
        <v>83</v>
      </c>
      <c r="S9" s="69"/>
      <c r="T9" s="69"/>
    </row>
    <row r="10" spans="1:21" ht="271.5" customHeight="1">
      <c r="A10" s="62" t="s">
        <v>111</v>
      </c>
      <c r="B10" s="63" t="s">
        <v>74</v>
      </c>
      <c r="C10" s="63"/>
      <c r="D10" s="63" t="s">
        <v>75</v>
      </c>
      <c r="E10" s="63" t="s">
        <v>76</v>
      </c>
      <c r="F10" s="63" t="s">
        <v>77</v>
      </c>
      <c r="G10" s="63" t="s">
        <v>78</v>
      </c>
      <c r="H10" s="18" t="s">
        <v>112</v>
      </c>
      <c r="I10" s="111" t="s">
        <v>113</v>
      </c>
      <c r="J10" s="98" t="s">
        <v>81</v>
      </c>
      <c r="K10" s="112" t="s">
        <v>114</v>
      </c>
      <c r="L10" s="69"/>
      <c r="N10" s="69"/>
      <c r="O10" s="69"/>
      <c r="P10" s="63" t="s">
        <v>83</v>
      </c>
      <c r="S10" s="69"/>
      <c r="T10" s="69"/>
    </row>
    <row r="11" spans="1:21" ht="271.5" customHeight="1">
      <c r="A11" s="62" t="s">
        <v>115</v>
      </c>
      <c r="B11" s="63" t="s">
        <v>74</v>
      </c>
      <c r="C11" s="63"/>
      <c r="D11" s="63" t="s">
        <v>75</v>
      </c>
      <c r="E11" s="63" t="s">
        <v>76</v>
      </c>
      <c r="F11" s="63" t="s">
        <v>77</v>
      </c>
      <c r="G11" s="63" t="s">
        <v>78</v>
      </c>
      <c r="H11" s="63" t="s">
        <v>116</v>
      </c>
      <c r="I11" s="62" t="s">
        <v>117</v>
      </c>
      <c r="J11" s="65" t="s">
        <v>81</v>
      </c>
      <c r="K11" s="63" t="s">
        <v>118</v>
      </c>
      <c r="L11" s="69"/>
      <c r="N11" s="69"/>
      <c r="O11" s="69"/>
      <c r="P11" s="63" t="s">
        <v>83</v>
      </c>
      <c r="S11" s="69"/>
      <c r="T11" s="69"/>
    </row>
    <row r="12" spans="1:21" ht="271.5" customHeight="1">
      <c r="A12" s="62" t="s">
        <v>119</v>
      </c>
      <c r="B12" s="63" t="s">
        <v>74</v>
      </c>
      <c r="C12" s="63"/>
      <c r="D12" s="63" t="s">
        <v>75</v>
      </c>
      <c r="E12" s="63" t="s">
        <v>76</v>
      </c>
      <c r="F12" s="63" t="s">
        <v>77</v>
      </c>
      <c r="G12" s="63" t="s">
        <v>78</v>
      </c>
      <c r="H12" s="63" t="s">
        <v>120</v>
      </c>
      <c r="I12" s="62" t="s">
        <v>121</v>
      </c>
      <c r="J12" s="65" t="s">
        <v>81</v>
      </c>
      <c r="K12" s="113" t="s">
        <v>122</v>
      </c>
      <c r="L12" s="69"/>
      <c r="N12" s="69"/>
      <c r="O12" s="69"/>
      <c r="P12" s="63" t="s">
        <v>83</v>
      </c>
      <c r="S12" s="69"/>
      <c r="T12" s="69"/>
    </row>
    <row r="13" spans="1:21" ht="271.5" customHeight="1">
      <c r="A13" s="62" t="s">
        <v>123</v>
      </c>
      <c r="B13" s="63" t="s">
        <v>74</v>
      </c>
      <c r="C13" s="63"/>
      <c r="D13" s="63" t="s">
        <v>75</v>
      </c>
      <c r="E13" s="63" t="s">
        <v>76</v>
      </c>
      <c r="F13" s="63" t="s">
        <v>77</v>
      </c>
      <c r="G13" s="63" t="s">
        <v>78</v>
      </c>
      <c r="H13" s="63" t="s">
        <v>124</v>
      </c>
      <c r="I13" s="62" t="s">
        <v>125</v>
      </c>
      <c r="J13" s="65" t="s">
        <v>81</v>
      </c>
      <c r="K13" s="113" t="s">
        <v>126</v>
      </c>
      <c r="L13" s="69"/>
      <c r="N13" s="69"/>
      <c r="O13" s="69"/>
      <c r="P13" s="63" t="s">
        <v>83</v>
      </c>
      <c r="S13" s="69"/>
      <c r="T13" s="69"/>
    </row>
    <row r="14" spans="1:21" ht="271.5" customHeight="1">
      <c r="A14" s="62" t="s">
        <v>127</v>
      </c>
      <c r="B14" s="63" t="s">
        <v>74</v>
      </c>
      <c r="C14" s="63"/>
      <c r="D14" s="63" t="s">
        <v>75</v>
      </c>
      <c r="E14" s="63" t="s">
        <v>76</v>
      </c>
      <c r="F14" s="63" t="s">
        <v>77</v>
      </c>
      <c r="G14" s="63" t="s">
        <v>78</v>
      </c>
      <c r="H14" s="63" t="s">
        <v>128</v>
      </c>
      <c r="I14" s="62" t="s">
        <v>129</v>
      </c>
      <c r="J14" s="65" t="s">
        <v>81</v>
      </c>
      <c r="K14" s="113" t="s">
        <v>130</v>
      </c>
      <c r="L14" s="69"/>
      <c r="N14" s="69"/>
      <c r="O14" s="69"/>
      <c r="P14" s="63" t="s">
        <v>83</v>
      </c>
      <c r="S14" s="69"/>
      <c r="T14" s="69"/>
    </row>
    <row r="15" spans="1:21" ht="271.5" customHeight="1">
      <c r="A15" s="62" t="s">
        <v>131</v>
      </c>
      <c r="B15" s="63" t="s">
        <v>74</v>
      </c>
      <c r="C15" s="63"/>
      <c r="D15" s="63" t="s">
        <v>75</v>
      </c>
      <c r="E15" s="63" t="s">
        <v>76</v>
      </c>
      <c r="F15" s="63" t="s">
        <v>77</v>
      </c>
      <c r="G15" s="63" t="s">
        <v>78</v>
      </c>
      <c r="H15" s="63" t="s">
        <v>132</v>
      </c>
      <c r="I15" s="62" t="s">
        <v>133</v>
      </c>
      <c r="J15" s="65" t="s">
        <v>81</v>
      </c>
      <c r="K15" s="113" t="s">
        <v>134</v>
      </c>
      <c r="L15" s="69"/>
      <c r="N15" s="69"/>
      <c r="O15" s="69"/>
      <c r="P15" s="63" t="s">
        <v>83</v>
      </c>
      <c r="S15" s="69"/>
      <c r="T15" s="69"/>
    </row>
    <row r="16" spans="1:21" ht="271.5" customHeight="1">
      <c r="A16" s="62" t="s">
        <v>135</v>
      </c>
      <c r="B16" s="63" t="s">
        <v>74</v>
      </c>
      <c r="C16" s="63"/>
      <c r="D16" s="63" t="s">
        <v>75</v>
      </c>
      <c r="E16" s="63" t="s">
        <v>76</v>
      </c>
      <c r="F16" s="63" t="s">
        <v>77</v>
      </c>
      <c r="G16" s="63" t="s">
        <v>78</v>
      </c>
      <c r="H16" s="63" t="s">
        <v>136</v>
      </c>
      <c r="I16" s="62" t="s">
        <v>137</v>
      </c>
      <c r="J16" s="65" t="s">
        <v>81</v>
      </c>
      <c r="K16" s="113" t="s">
        <v>138</v>
      </c>
      <c r="L16" s="69"/>
      <c r="N16" s="69"/>
      <c r="O16" s="69"/>
      <c r="P16" s="63" t="s">
        <v>83</v>
      </c>
      <c r="S16" s="69"/>
      <c r="T16" s="69"/>
    </row>
    <row r="17" spans="1:20" ht="271.5" customHeight="1">
      <c r="A17" s="62" t="s">
        <v>139</v>
      </c>
      <c r="B17" s="63" t="s">
        <v>74</v>
      </c>
      <c r="C17" s="63"/>
      <c r="D17" s="63" t="s">
        <v>75</v>
      </c>
      <c r="E17" s="63" t="s">
        <v>76</v>
      </c>
      <c r="F17" s="63" t="s">
        <v>77</v>
      </c>
      <c r="G17" s="63" t="s">
        <v>78</v>
      </c>
      <c r="H17" s="63" t="s">
        <v>140</v>
      </c>
      <c r="I17" s="62" t="s">
        <v>141</v>
      </c>
      <c r="J17" s="65" t="s">
        <v>81</v>
      </c>
      <c r="K17" s="113" t="s">
        <v>142</v>
      </c>
      <c r="L17" s="69"/>
      <c r="N17" s="69"/>
      <c r="O17" s="69"/>
      <c r="P17" s="63" t="s">
        <v>83</v>
      </c>
      <c r="S17" s="69"/>
      <c r="T17" s="69"/>
    </row>
    <row r="18" spans="1:20" ht="271.5" customHeight="1">
      <c r="A18" s="62" t="s">
        <v>143</v>
      </c>
      <c r="B18" s="63" t="s">
        <v>74</v>
      </c>
      <c r="C18" s="63"/>
      <c r="D18" s="63" t="s">
        <v>75</v>
      </c>
      <c r="E18" s="63" t="s">
        <v>76</v>
      </c>
      <c r="F18" s="63" t="s">
        <v>77</v>
      </c>
      <c r="G18" s="63" t="s">
        <v>78</v>
      </c>
      <c r="H18" s="63" t="s">
        <v>144</v>
      </c>
      <c r="I18" s="62" t="s">
        <v>145</v>
      </c>
      <c r="J18" s="65" t="s">
        <v>81</v>
      </c>
      <c r="K18" s="63" t="s">
        <v>146</v>
      </c>
      <c r="L18" s="69"/>
      <c r="N18" s="69"/>
      <c r="O18" s="69"/>
      <c r="P18" s="63" t="s">
        <v>83</v>
      </c>
      <c r="S18" s="69"/>
      <c r="T18" s="69"/>
    </row>
    <row r="19" spans="1:20" ht="271.5" customHeight="1">
      <c r="A19" s="62" t="s">
        <v>147</v>
      </c>
      <c r="B19" s="63" t="s">
        <v>74</v>
      </c>
      <c r="C19" s="63"/>
      <c r="D19" s="63" t="s">
        <v>75</v>
      </c>
      <c r="E19" s="63" t="s">
        <v>76</v>
      </c>
      <c r="F19" s="63" t="s">
        <v>77</v>
      </c>
      <c r="G19" s="63" t="s">
        <v>78</v>
      </c>
      <c r="H19" s="63" t="s">
        <v>148</v>
      </c>
      <c r="I19" s="62" t="s">
        <v>149</v>
      </c>
      <c r="J19" s="65" t="s">
        <v>150</v>
      </c>
      <c r="K19" s="63" t="s">
        <v>110</v>
      </c>
      <c r="L19" s="69"/>
      <c r="N19" s="69"/>
      <c r="O19" s="69"/>
      <c r="P19" s="63" t="s">
        <v>83</v>
      </c>
      <c r="S19" s="69"/>
      <c r="T19" s="69"/>
    </row>
    <row r="20" spans="1:20" ht="271.5" customHeight="1">
      <c r="A20" s="62" t="s">
        <v>151</v>
      </c>
      <c r="B20" s="63" t="s">
        <v>74</v>
      </c>
      <c r="C20" s="63"/>
      <c r="D20" s="63" t="s">
        <v>75</v>
      </c>
      <c r="E20" s="63" t="s">
        <v>76</v>
      </c>
      <c r="F20" s="63" t="s">
        <v>77</v>
      </c>
      <c r="G20" s="63" t="s">
        <v>78</v>
      </c>
      <c r="H20" s="62" t="s">
        <v>152</v>
      </c>
      <c r="I20" s="62" t="s">
        <v>153</v>
      </c>
      <c r="J20" s="65" t="s">
        <v>150</v>
      </c>
      <c r="K20" s="63" t="s">
        <v>154</v>
      </c>
      <c r="L20" s="69"/>
      <c r="N20" s="69"/>
      <c r="O20" s="69"/>
      <c r="P20" s="63" t="s">
        <v>83</v>
      </c>
      <c r="S20" s="69"/>
      <c r="T20" s="69"/>
    </row>
    <row r="21" spans="1:20" ht="271.5" customHeight="1">
      <c r="A21" s="62" t="s">
        <v>155</v>
      </c>
      <c r="B21" s="63" t="s">
        <v>74</v>
      </c>
      <c r="C21" s="63"/>
      <c r="D21" s="63" t="s">
        <v>75</v>
      </c>
      <c r="E21" s="63" t="s">
        <v>76</v>
      </c>
      <c r="F21" s="63" t="s">
        <v>77</v>
      </c>
      <c r="G21" s="63" t="s">
        <v>78</v>
      </c>
      <c r="H21" s="62" t="s">
        <v>156</v>
      </c>
      <c r="I21" s="78" t="s">
        <v>157</v>
      </c>
      <c r="J21" s="65" t="s">
        <v>150</v>
      </c>
      <c r="K21" s="63" t="s">
        <v>158</v>
      </c>
      <c r="L21" s="69"/>
      <c r="N21" s="69"/>
      <c r="O21" s="69"/>
      <c r="P21" s="63" t="s">
        <v>83</v>
      </c>
      <c r="S21" s="69"/>
      <c r="T21" s="69"/>
    </row>
    <row r="22" spans="1:20" ht="271.5" customHeight="1">
      <c r="A22" s="62" t="s">
        <v>159</v>
      </c>
      <c r="B22" s="63" t="s">
        <v>74</v>
      </c>
      <c r="C22" s="63"/>
      <c r="D22" s="63" t="s">
        <v>75</v>
      </c>
      <c r="E22" s="63" t="s">
        <v>76</v>
      </c>
      <c r="F22" s="63" t="s">
        <v>77</v>
      </c>
      <c r="G22" s="63" t="s">
        <v>78</v>
      </c>
      <c r="H22" s="62" t="s">
        <v>7</v>
      </c>
      <c r="I22" s="62" t="s">
        <v>160</v>
      </c>
      <c r="J22" s="65" t="s">
        <v>150</v>
      </c>
      <c r="K22" s="63" t="s">
        <v>161</v>
      </c>
      <c r="L22" s="69"/>
      <c r="N22" s="69"/>
      <c r="O22" s="69"/>
      <c r="P22" s="63" t="s">
        <v>83</v>
      </c>
      <c r="S22" s="69"/>
      <c r="T22" s="69"/>
    </row>
    <row r="23" spans="1:20" ht="271.5" customHeight="1">
      <c r="A23" s="62" t="s">
        <v>162</v>
      </c>
      <c r="B23" s="63" t="s">
        <v>74</v>
      </c>
      <c r="C23" s="63"/>
      <c r="D23" s="63" t="s">
        <v>75</v>
      </c>
      <c r="E23" s="63" t="s">
        <v>76</v>
      </c>
      <c r="F23" s="63" t="s">
        <v>77</v>
      </c>
      <c r="G23" s="63" t="s">
        <v>78</v>
      </c>
      <c r="H23" s="62" t="s">
        <v>163</v>
      </c>
      <c r="I23" s="62" t="s">
        <v>164</v>
      </c>
      <c r="J23" s="65" t="s">
        <v>150</v>
      </c>
      <c r="K23" s="62" t="s">
        <v>165</v>
      </c>
      <c r="L23" s="69"/>
      <c r="N23" s="69"/>
      <c r="O23" s="69"/>
      <c r="P23" s="63" t="s">
        <v>83</v>
      </c>
      <c r="S23" s="69"/>
      <c r="T23" s="69"/>
    </row>
    <row r="24" spans="1:20" ht="271.5" customHeight="1">
      <c r="A24" s="62" t="s">
        <v>276</v>
      </c>
      <c r="B24" s="63" t="s">
        <v>74</v>
      </c>
      <c r="C24" s="69"/>
      <c r="D24" s="63" t="s">
        <v>75</v>
      </c>
      <c r="E24" s="69" t="s">
        <v>256</v>
      </c>
      <c r="F24" s="69" t="s">
        <v>77</v>
      </c>
      <c r="G24" s="63" t="s">
        <v>78</v>
      </c>
      <c r="H24" s="18"/>
      <c r="I24" s="101" t="s">
        <v>277</v>
      </c>
      <c r="J24" s="65" t="s">
        <v>258</v>
      </c>
      <c r="K24" s="65" t="s">
        <v>278</v>
      </c>
      <c r="L24" s="100"/>
      <c r="N24" s="69"/>
      <c r="O24" s="69"/>
      <c r="P24" s="63" t="s">
        <v>83</v>
      </c>
      <c r="S24" s="69"/>
      <c r="T24" s="69"/>
    </row>
    <row r="25" spans="1:20" ht="271.5" customHeight="1">
      <c r="A25" s="62" t="s">
        <v>279</v>
      </c>
      <c r="B25" s="63" t="s">
        <v>74</v>
      </c>
      <c r="C25" s="69"/>
      <c r="D25" s="63" t="s">
        <v>75</v>
      </c>
      <c r="E25" s="69" t="s">
        <v>256</v>
      </c>
      <c r="F25" s="69" t="s">
        <v>77</v>
      </c>
      <c r="G25" s="63" t="s">
        <v>78</v>
      </c>
      <c r="H25" s="76" t="s">
        <v>79</v>
      </c>
      <c r="I25" s="62" t="s">
        <v>80</v>
      </c>
      <c r="J25" s="65" t="s">
        <v>258</v>
      </c>
      <c r="K25" s="63" t="s">
        <v>82</v>
      </c>
      <c r="L25" s="100"/>
      <c r="N25" s="69"/>
      <c r="O25" s="69"/>
      <c r="P25" s="63" t="s">
        <v>83</v>
      </c>
      <c r="S25" s="69"/>
      <c r="T25" s="69"/>
    </row>
    <row r="26" spans="1:20" ht="271.5" customHeight="1">
      <c r="A26" s="62" t="s">
        <v>280</v>
      </c>
      <c r="B26" s="63" t="s">
        <v>74</v>
      </c>
      <c r="C26" s="69"/>
      <c r="D26" s="63" t="s">
        <v>75</v>
      </c>
      <c r="E26" s="69" t="s">
        <v>256</v>
      </c>
      <c r="F26" s="69" t="s">
        <v>77</v>
      </c>
      <c r="G26" s="63" t="s">
        <v>78</v>
      </c>
      <c r="H26" s="76" t="s">
        <v>79</v>
      </c>
      <c r="I26" s="62" t="s">
        <v>85</v>
      </c>
      <c r="J26" s="65" t="s">
        <v>258</v>
      </c>
      <c r="K26" s="63" t="s">
        <v>86</v>
      </c>
      <c r="L26" s="100"/>
      <c r="N26" s="69"/>
      <c r="O26" s="69"/>
      <c r="P26" s="63" t="s">
        <v>83</v>
      </c>
      <c r="S26" s="69"/>
      <c r="T26" s="69"/>
    </row>
    <row r="27" spans="1:20" ht="271.5" customHeight="1">
      <c r="A27" s="62" t="s">
        <v>281</v>
      </c>
      <c r="B27" s="63" t="s">
        <v>74</v>
      </c>
      <c r="C27" s="69"/>
      <c r="D27" s="63" t="s">
        <v>75</v>
      </c>
      <c r="E27" s="69" t="s">
        <v>256</v>
      </c>
      <c r="F27" s="69" t="s">
        <v>77</v>
      </c>
      <c r="G27" s="63" t="s">
        <v>78</v>
      </c>
      <c r="H27" s="63" t="s">
        <v>88</v>
      </c>
      <c r="I27" s="78" t="s">
        <v>89</v>
      </c>
      <c r="J27" s="65" t="s">
        <v>258</v>
      </c>
      <c r="K27" s="79" t="s">
        <v>90</v>
      </c>
      <c r="L27" s="100"/>
      <c r="N27" s="69"/>
      <c r="O27" s="69"/>
      <c r="P27" s="63" t="s">
        <v>83</v>
      </c>
      <c r="S27" s="69"/>
      <c r="T27" s="69"/>
    </row>
    <row r="28" spans="1:20" ht="271.5" customHeight="1">
      <c r="A28" s="62" t="s">
        <v>282</v>
      </c>
      <c r="B28" s="63" t="s">
        <v>74</v>
      </c>
      <c r="C28" s="69"/>
      <c r="D28" s="63" t="s">
        <v>75</v>
      </c>
      <c r="E28" s="69" t="s">
        <v>256</v>
      </c>
      <c r="F28" s="69" t="s">
        <v>77</v>
      </c>
      <c r="G28" s="63" t="s">
        <v>78</v>
      </c>
      <c r="H28" s="63" t="s">
        <v>92</v>
      </c>
      <c r="I28" s="78" t="s">
        <v>93</v>
      </c>
      <c r="J28" s="65" t="s">
        <v>258</v>
      </c>
      <c r="K28" s="63" t="s">
        <v>94</v>
      </c>
      <c r="L28" s="100"/>
      <c r="N28" s="69"/>
      <c r="O28" s="69"/>
      <c r="P28" s="63" t="s">
        <v>83</v>
      </c>
      <c r="S28" s="69"/>
      <c r="T28" s="69"/>
    </row>
    <row r="29" spans="1:20" ht="271.5" customHeight="1">
      <c r="A29" s="62" t="s">
        <v>283</v>
      </c>
      <c r="B29" s="63" t="s">
        <v>74</v>
      </c>
      <c r="C29" s="69"/>
      <c r="D29" s="63" t="s">
        <v>75</v>
      </c>
      <c r="E29" s="69" t="s">
        <v>256</v>
      </c>
      <c r="F29" s="69" t="s">
        <v>77</v>
      </c>
      <c r="G29" s="63" t="s">
        <v>78</v>
      </c>
      <c r="H29" s="63" t="s">
        <v>96</v>
      </c>
      <c r="I29" s="78" t="s">
        <v>97</v>
      </c>
      <c r="J29" s="65" t="s">
        <v>258</v>
      </c>
      <c r="K29" s="63" t="s">
        <v>98</v>
      </c>
      <c r="L29" s="100"/>
      <c r="N29" s="69"/>
      <c r="O29" s="69"/>
      <c r="P29" s="63" t="s">
        <v>83</v>
      </c>
      <c r="S29" s="69"/>
      <c r="T29" s="69"/>
    </row>
    <row r="30" spans="1:20" ht="271.5" customHeight="1">
      <c r="A30" s="62" t="s">
        <v>284</v>
      </c>
      <c r="B30" s="63" t="s">
        <v>74</v>
      </c>
      <c r="C30" s="69"/>
      <c r="D30" s="63" t="s">
        <v>75</v>
      </c>
      <c r="E30" s="69" t="s">
        <v>256</v>
      </c>
      <c r="F30" s="69" t="s">
        <v>77</v>
      </c>
      <c r="G30" s="63" t="s">
        <v>78</v>
      </c>
      <c r="H30" s="63" t="s">
        <v>100</v>
      </c>
      <c r="I30" s="62" t="s">
        <v>101</v>
      </c>
      <c r="J30" s="65" t="s">
        <v>258</v>
      </c>
      <c r="K30" s="80" t="s">
        <v>102</v>
      </c>
      <c r="L30" s="69"/>
      <c r="N30" s="69"/>
      <c r="O30" s="69"/>
      <c r="P30" s="63" t="s">
        <v>83</v>
      </c>
      <c r="S30" s="69"/>
      <c r="T30" s="69"/>
    </row>
    <row r="31" spans="1:20" ht="271.5" customHeight="1">
      <c r="A31" s="62" t="s">
        <v>285</v>
      </c>
      <c r="B31" s="63" t="s">
        <v>74</v>
      </c>
      <c r="C31" s="69"/>
      <c r="D31" s="63" t="s">
        <v>75</v>
      </c>
      <c r="E31" s="69" t="s">
        <v>256</v>
      </c>
      <c r="F31" s="69" t="s">
        <v>77</v>
      </c>
      <c r="G31" s="63" t="s">
        <v>78</v>
      </c>
      <c r="H31" s="18" t="s">
        <v>104</v>
      </c>
      <c r="I31" s="62" t="s">
        <v>105</v>
      </c>
      <c r="J31" s="65" t="s">
        <v>258</v>
      </c>
      <c r="K31" s="63" t="s">
        <v>106</v>
      </c>
      <c r="L31" s="100"/>
      <c r="N31" s="69"/>
      <c r="O31" s="69"/>
      <c r="P31" s="63" t="s">
        <v>83</v>
      </c>
      <c r="S31" s="69"/>
      <c r="T31" s="69"/>
    </row>
    <row r="32" spans="1:20" ht="271.5" customHeight="1">
      <c r="A32" s="62" t="s">
        <v>286</v>
      </c>
      <c r="B32" s="63" t="s">
        <v>74</v>
      </c>
      <c r="C32" s="69"/>
      <c r="D32" s="63" t="s">
        <v>75</v>
      </c>
      <c r="E32" s="69" t="s">
        <v>256</v>
      </c>
      <c r="F32" s="69" t="s">
        <v>77</v>
      </c>
      <c r="G32" s="63" t="s">
        <v>78</v>
      </c>
      <c r="H32" s="63" t="s">
        <v>108</v>
      </c>
      <c r="I32" s="78" t="s">
        <v>109</v>
      </c>
      <c r="J32" s="65" t="s">
        <v>258</v>
      </c>
      <c r="K32" s="63" t="s">
        <v>110</v>
      </c>
      <c r="L32" s="100"/>
      <c r="N32" s="69"/>
      <c r="O32" s="69"/>
      <c r="P32" s="63" t="s">
        <v>83</v>
      </c>
      <c r="S32" s="69"/>
      <c r="T32" s="69"/>
    </row>
    <row r="33" spans="1:20" ht="271.5" customHeight="1">
      <c r="A33" s="62" t="s">
        <v>287</v>
      </c>
      <c r="B33" s="63" t="s">
        <v>74</v>
      </c>
      <c r="C33" s="69"/>
      <c r="D33" s="63" t="s">
        <v>75</v>
      </c>
      <c r="E33" s="69" t="s">
        <v>256</v>
      </c>
      <c r="F33" s="69" t="s">
        <v>77</v>
      </c>
      <c r="G33" s="63" t="s">
        <v>78</v>
      </c>
      <c r="H33" s="18" t="s">
        <v>112</v>
      </c>
      <c r="I33" s="111" t="s">
        <v>113</v>
      </c>
      <c r="J33" s="65" t="s">
        <v>258</v>
      </c>
      <c r="K33" s="112" t="s">
        <v>114</v>
      </c>
      <c r="L33" s="100"/>
      <c r="N33" s="69"/>
      <c r="O33" s="69"/>
      <c r="P33" s="63" t="s">
        <v>83</v>
      </c>
      <c r="S33" s="69"/>
      <c r="T33" s="69"/>
    </row>
    <row r="34" spans="1:20" ht="271.5" customHeight="1">
      <c r="A34" s="62" t="s">
        <v>288</v>
      </c>
      <c r="B34" s="63" t="s">
        <v>74</v>
      </c>
      <c r="C34" s="69"/>
      <c r="D34" s="63" t="s">
        <v>75</v>
      </c>
      <c r="E34" s="69" t="s">
        <v>256</v>
      </c>
      <c r="F34" s="69" t="s">
        <v>77</v>
      </c>
      <c r="G34" s="63" t="s">
        <v>78</v>
      </c>
      <c r="H34" s="63" t="s">
        <v>116</v>
      </c>
      <c r="I34" s="62" t="s">
        <v>117</v>
      </c>
      <c r="J34" s="65" t="s">
        <v>258</v>
      </c>
      <c r="K34" s="63" t="s">
        <v>118</v>
      </c>
      <c r="L34" s="100"/>
      <c r="N34" s="69"/>
      <c r="O34" s="69"/>
      <c r="P34" s="63" t="s">
        <v>83</v>
      </c>
      <c r="S34" s="69"/>
      <c r="T34" s="69"/>
    </row>
    <row r="35" spans="1:20" ht="271.5" customHeight="1">
      <c r="A35" s="62" t="s">
        <v>289</v>
      </c>
      <c r="B35" s="63" t="s">
        <v>74</v>
      </c>
      <c r="C35" s="69"/>
      <c r="D35" s="63" t="s">
        <v>75</v>
      </c>
      <c r="E35" s="69" t="s">
        <v>256</v>
      </c>
      <c r="F35" s="69" t="s">
        <v>77</v>
      </c>
      <c r="G35" s="63" t="s">
        <v>78</v>
      </c>
      <c r="H35" s="63" t="s">
        <v>120</v>
      </c>
      <c r="I35" s="62" t="s">
        <v>121</v>
      </c>
      <c r="J35" s="65" t="s">
        <v>258</v>
      </c>
      <c r="K35" s="113" t="s">
        <v>122</v>
      </c>
      <c r="L35" s="100"/>
      <c r="N35" s="69"/>
      <c r="O35" s="69"/>
      <c r="P35" s="63" t="s">
        <v>83</v>
      </c>
      <c r="S35" s="69"/>
      <c r="T35" s="69"/>
    </row>
    <row r="36" spans="1:20" ht="271.5" customHeight="1">
      <c r="A36" s="62" t="s">
        <v>290</v>
      </c>
      <c r="B36" s="63" t="s">
        <v>74</v>
      </c>
      <c r="C36" s="69"/>
      <c r="D36" s="63" t="s">
        <v>75</v>
      </c>
      <c r="E36" s="69" t="s">
        <v>256</v>
      </c>
      <c r="F36" s="69" t="s">
        <v>77</v>
      </c>
      <c r="G36" s="63" t="s">
        <v>78</v>
      </c>
      <c r="H36" s="63" t="s">
        <v>124</v>
      </c>
      <c r="I36" s="62" t="s">
        <v>125</v>
      </c>
      <c r="J36" s="65" t="s">
        <v>258</v>
      </c>
      <c r="K36" s="113" t="s">
        <v>126</v>
      </c>
      <c r="L36" s="100"/>
      <c r="N36" s="69"/>
      <c r="O36" s="69"/>
      <c r="P36" s="63" t="s">
        <v>83</v>
      </c>
      <c r="S36" s="69"/>
      <c r="T36" s="69"/>
    </row>
    <row r="37" spans="1:20" ht="271.5" customHeight="1">
      <c r="A37" s="62" t="s">
        <v>291</v>
      </c>
      <c r="B37" s="63" t="s">
        <v>74</v>
      </c>
      <c r="C37" s="69"/>
      <c r="D37" s="63" t="s">
        <v>75</v>
      </c>
      <c r="E37" s="69" t="s">
        <v>256</v>
      </c>
      <c r="F37" s="69" t="s">
        <v>77</v>
      </c>
      <c r="G37" s="63" t="s">
        <v>78</v>
      </c>
      <c r="H37" s="63" t="s">
        <v>128</v>
      </c>
      <c r="I37" s="62" t="s">
        <v>129</v>
      </c>
      <c r="J37" s="65" t="s">
        <v>258</v>
      </c>
      <c r="K37" s="113" t="s">
        <v>130</v>
      </c>
      <c r="L37" s="100"/>
      <c r="N37" s="69"/>
      <c r="O37" s="69"/>
      <c r="P37" s="63" t="s">
        <v>83</v>
      </c>
      <c r="S37" s="69"/>
      <c r="T37" s="69"/>
    </row>
    <row r="38" spans="1:20" ht="271.5" customHeight="1">
      <c r="A38" s="62" t="s">
        <v>292</v>
      </c>
      <c r="B38" s="63" t="s">
        <v>74</v>
      </c>
      <c r="C38" s="69"/>
      <c r="D38" s="63" t="s">
        <v>75</v>
      </c>
      <c r="E38" s="69" t="s">
        <v>256</v>
      </c>
      <c r="F38" s="69" t="s">
        <v>77</v>
      </c>
      <c r="G38" s="63" t="s">
        <v>78</v>
      </c>
      <c r="H38" s="63" t="s">
        <v>132</v>
      </c>
      <c r="I38" s="62" t="s">
        <v>133</v>
      </c>
      <c r="J38" s="65" t="s">
        <v>258</v>
      </c>
      <c r="K38" s="113" t="s">
        <v>134</v>
      </c>
      <c r="L38" s="100"/>
      <c r="N38" s="69"/>
      <c r="O38" s="69"/>
      <c r="P38" s="63" t="s">
        <v>83</v>
      </c>
      <c r="S38" s="69"/>
      <c r="T38" s="69"/>
    </row>
    <row r="39" spans="1:20" ht="271.5" customHeight="1">
      <c r="A39" s="62" t="s">
        <v>293</v>
      </c>
      <c r="B39" s="63" t="s">
        <v>74</v>
      </c>
      <c r="C39" s="69"/>
      <c r="D39" s="63" t="s">
        <v>75</v>
      </c>
      <c r="E39" s="69" t="s">
        <v>256</v>
      </c>
      <c r="F39" s="69" t="s">
        <v>77</v>
      </c>
      <c r="G39" s="63" t="s">
        <v>78</v>
      </c>
      <c r="H39" s="63" t="s">
        <v>136</v>
      </c>
      <c r="I39" s="62" t="s">
        <v>137</v>
      </c>
      <c r="J39" s="65" t="s">
        <v>258</v>
      </c>
      <c r="K39" s="113" t="s">
        <v>138</v>
      </c>
      <c r="L39" s="100"/>
      <c r="N39" s="69"/>
      <c r="O39" s="69"/>
      <c r="P39" s="63" t="s">
        <v>83</v>
      </c>
      <c r="S39" s="69"/>
      <c r="T39" s="69"/>
    </row>
    <row r="40" spans="1:20" ht="271.5" customHeight="1">
      <c r="A40" s="62" t="s">
        <v>294</v>
      </c>
      <c r="B40" s="63" t="s">
        <v>74</v>
      </c>
      <c r="C40" s="69"/>
      <c r="D40" s="63" t="s">
        <v>75</v>
      </c>
      <c r="E40" s="69" t="s">
        <v>256</v>
      </c>
      <c r="F40" s="69" t="s">
        <v>77</v>
      </c>
      <c r="G40" s="63" t="s">
        <v>78</v>
      </c>
      <c r="H40" s="63" t="s">
        <v>140</v>
      </c>
      <c r="I40" s="62" t="s">
        <v>141</v>
      </c>
      <c r="J40" s="65" t="s">
        <v>258</v>
      </c>
      <c r="K40" s="113" t="s">
        <v>142</v>
      </c>
      <c r="L40" s="100"/>
      <c r="N40" s="69"/>
      <c r="O40" s="69"/>
      <c r="P40" s="63" t="s">
        <v>83</v>
      </c>
      <c r="S40" s="69"/>
      <c r="T40" s="69"/>
    </row>
    <row r="41" spans="1:20" ht="271.5" customHeight="1">
      <c r="A41" s="62" t="s">
        <v>295</v>
      </c>
      <c r="B41" s="63" t="s">
        <v>74</v>
      </c>
      <c r="C41" s="69"/>
      <c r="D41" s="63" t="s">
        <v>75</v>
      </c>
      <c r="E41" s="69" t="s">
        <v>256</v>
      </c>
      <c r="F41" s="69" t="s">
        <v>77</v>
      </c>
      <c r="G41" s="63" t="s">
        <v>78</v>
      </c>
      <c r="H41" s="63" t="s">
        <v>144</v>
      </c>
      <c r="I41" s="62" t="s">
        <v>145</v>
      </c>
      <c r="J41" s="65" t="s">
        <v>258</v>
      </c>
      <c r="K41" s="63" t="s">
        <v>146</v>
      </c>
      <c r="L41" s="100"/>
      <c r="N41" s="69"/>
      <c r="O41" s="69"/>
      <c r="P41" s="63" t="s">
        <v>83</v>
      </c>
      <c r="S41" s="69"/>
      <c r="T41" s="69"/>
    </row>
    <row r="42" spans="1:20" ht="271.5" customHeight="1">
      <c r="A42" s="62" t="s">
        <v>296</v>
      </c>
      <c r="B42" s="63" t="s">
        <v>74</v>
      </c>
      <c r="C42" s="69"/>
      <c r="D42" s="63" t="s">
        <v>75</v>
      </c>
      <c r="E42" s="69" t="s">
        <v>256</v>
      </c>
      <c r="F42" s="69" t="s">
        <v>77</v>
      </c>
      <c r="G42" s="63" t="s">
        <v>78</v>
      </c>
      <c r="H42" s="63" t="s">
        <v>148</v>
      </c>
      <c r="I42" s="62" t="s">
        <v>149</v>
      </c>
      <c r="J42" s="65" t="s">
        <v>258</v>
      </c>
      <c r="K42" s="63" t="s">
        <v>110</v>
      </c>
      <c r="L42" s="100"/>
      <c r="N42" s="69"/>
      <c r="O42" s="69"/>
      <c r="P42" s="63" t="s">
        <v>83</v>
      </c>
      <c r="S42" s="69"/>
      <c r="T42" s="69"/>
    </row>
    <row r="43" spans="1:20" ht="271.5" customHeight="1">
      <c r="A43" s="62" t="s">
        <v>297</v>
      </c>
      <c r="B43" s="63" t="s">
        <v>74</v>
      </c>
      <c r="C43" s="69"/>
      <c r="D43" s="63" t="s">
        <v>75</v>
      </c>
      <c r="E43" s="69" t="s">
        <v>256</v>
      </c>
      <c r="F43" s="69" t="s">
        <v>77</v>
      </c>
      <c r="G43" s="63" t="s">
        <v>78</v>
      </c>
      <c r="H43" s="62" t="s">
        <v>152</v>
      </c>
      <c r="I43" s="62" t="s">
        <v>153</v>
      </c>
      <c r="J43" s="65" t="s">
        <v>258</v>
      </c>
      <c r="K43" s="63" t="s">
        <v>154</v>
      </c>
      <c r="L43" s="100"/>
      <c r="N43" s="69"/>
      <c r="O43" s="69"/>
      <c r="P43" s="63" t="s">
        <v>83</v>
      </c>
      <c r="S43" s="69"/>
      <c r="T43" s="69"/>
    </row>
    <row r="44" spans="1:20" ht="271.5" customHeight="1">
      <c r="A44" s="62" t="s">
        <v>298</v>
      </c>
      <c r="B44" s="63" t="s">
        <v>74</v>
      </c>
      <c r="C44" s="69"/>
      <c r="D44" s="63" t="s">
        <v>75</v>
      </c>
      <c r="E44" s="69" t="s">
        <v>256</v>
      </c>
      <c r="F44" s="69" t="s">
        <v>77</v>
      </c>
      <c r="G44" s="63" t="s">
        <v>78</v>
      </c>
      <c r="H44" s="62" t="s">
        <v>156</v>
      </c>
      <c r="I44" s="78" t="s">
        <v>157</v>
      </c>
      <c r="J44" s="65" t="s">
        <v>258</v>
      </c>
      <c r="K44" s="63" t="s">
        <v>158</v>
      </c>
      <c r="L44" s="100"/>
      <c r="N44" s="69"/>
      <c r="O44" s="69"/>
      <c r="P44" s="63" t="s">
        <v>83</v>
      </c>
      <c r="S44" s="69"/>
      <c r="T44" s="69"/>
    </row>
    <row r="45" spans="1:20" ht="271.5" customHeight="1">
      <c r="A45" s="62" t="s">
        <v>299</v>
      </c>
      <c r="B45" s="63" t="s">
        <v>74</v>
      </c>
      <c r="C45" s="69"/>
      <c r="D45" s="63" t="s">
        <v>75</v>
      </c>
      <c r="E45" s="69" t="s">
        <v>256</v>
      </c>
      <c r="F45" s="69" t="s">
        <v>77</v>
      </c>
      <c r="G45" s="63" t="s">
        <v>78</v>
      </c>
      <c r="H45" s="62" t="s">
        <v>7</v>
      </c>
      <c r="I45" s="62" t="s">
        <v>160</v>
      </c>
      <c r="J45" s="65" t="s">
        <v>258</v>
      </c>
      <c r="K45" s="63" t="s">
        <v>161</v>
      </c>
      <c r="L45" s="100"/>
      <c r="N45" s="69"/>
      <c r="O45" s="69"/>
      <c r="P45" s="63" t="s">
        <v>83</v>
      </c>
      <c r="S45" s="69"/>
      <c r="T45" s="69"/>
    </row>
    <row r="46" spans="1:20" ht="271.5" customHeight="1">
      <c r="A46" s="62" t="s">
        <v>300</v>
      </c>
      <c r="B46" s="63" t="s">
        <v>74</v>
      </c>
      <c r="C46" s="69"/>
      <c r="D46" s="63" t="s">
        <v>75</v>
      </c>
      <c r="E46" s="69" t="s">
        <v>256</v>
      </c>
      <c r="F46" s="69" t="s">
        <v>77</v>
      </c>
      <c r="G46" s="63" t="s">
        <v>78</v>
      </c>
      <c r="H46" s="62" t="s">
        <v>163</v>
      </c>
      <c r="I46" s="62" t="s">
        <v>164</v>
      </c>
      <c r="J46" s="65" t="s">
        <v>258</v>
      </c>
      <c r="K46" s="62" t="s">
        <v>301</v>
      </c>
      <c r="L46" s="100"/>
      <c r="N46" s="69"/>
      <c r="O46" s="69"/>
      <c r="P46" s="63" t="s">
        <v>83</v>
      </c>
      <c r="S46" s="69"/>
      <c r="T46" s="69"/>
    </row>
    <row r="47" spans="1:20" ht="271.5" customHeight="1">
      <c r="A47" s="62" t="s">
        <v>310</v>
      </c>
      <c r="B47" s="69" t="s">
        <v>311</v>
      </c>
      <c r="C47" s="69"/>
      <c r="D47" s="69"/>
      <c r="E47" s="69" t="s">
        <v>76</v>
      </c>
      <c r="F47" s="69" t="s">
        <v>77</v>
      </c>
      <c r="G47" s="63" t="s">
        <v>78</v>
      </c>
      <c r="H47" s="18" t="s">
        <v>104</v>
      </c>
      <c r="I47" s="62" t="s">
        <v>312</v>
      </c>
      <c r="J47" s="65" t="s">
        <v>313</v>
      </c>
      <c r="K47" s="63" t="s">
        <v>161</v>
      </c>
      <c r="L47" s="100"/>
      <c r="N47" s="69"/>
      <c r="O47" s="69"/>
      <c r="P47" s="63" t="s">
        <v>83</v>
      </c>
      <c r="S47" s="69"/>
      <c r="T47" s="69"/>
    </row>
    <row r="48" spans="1:20" ht="271.5" customHeight="1">
      <c r="A48" s="62" t="s">
        <v>314</v>
      </c>
      <c r="B48" s="69" t="s">
        <v>311</v>
      </c>
      <c r="C48" s="69"/>
      <c r="D48" s="69"/>
      <c r="E48" s="69" t="s">
        <v>76</v>
      </c>
      <c r="F48" s="69" t="s">
        <v>77</v>
      </c>
      <c r="G48" s="63" t="s">
        <v>78</v>
      </c>
      <c r="H48" s="18" t="s">
        <v>108</v>
      </c>
      <c r="I48" s="62" t="s">
        <v>315</v>
      </c>
      <c r="J48" s="65" t="s">
        <v>313</v>
      </c>
      <c r="K48" s="63" t="s">
        <v>161</v>
      </c>
      <c r="L48" s="100"/>
      <c r="N48" s="69"/>
      <c r="O48" s="69"/>
      <c r="P48" s="63" t="s">
        <v>83</v>
      </c>
      <c r="S48" s="69"/>
      <c r="T48" s="69"/>
    </row>
    <row r="49" spans="1:20" ht="271.5" customHeight="1">
      <c r="A49" s="62" t="s">
        <v>316</v>
      </c>
      <c r="B49" s="69" t="s">
        <v>311</v>
      </c>
      <c r="C49" s="69"/>
      <c r="D49" s="63"/>
      <c r="E49" s="69" t="s">
        <v>76</v>
      </c>
      <c r="F49" s="69" t="s">
        <v>77</v>
      </c>
      <c r="G49" s="63" t="s">
        <v>78</v>
      </c>
      <c r="H49" s="62" t="s">
        <v>163</v>
      </c>
      <c r="I49" s="62" t="s">
        <v>164</v>
      </c>
      <c r="J49" s="65" t="s">
        <v>313</v>
      </c>
      <c r="K49" s="62" t="s">
        <v>165</v>
      </c>
      <c r="L49" s="100"/>
      <c r="N49" s="69"/>
      <c r="O49" s="69"/>
      <c r="P49" s="63" t="s">
        <v>83</v>
      </c>
      <c r="S49" s="69"/>
      <c r="T49" s="69"/>
    </row>
    <row r="50" spans="1:20" ht="271.5" customHeight="1">
      <c r="A50" s="62" t="s">
        <v>317</v>
      </c>
      <c r="B50" s="69" t="s">
        <v>311</v>
      </c>
      <c r="C50" s="69"/>
      <c r="D50" s="69"/>
      <c r="E50" s="69" t="s">
        <v>256</v>
      </c>
      <c r="F50" s="69" t="s">
        <v>77</v>
      </c>
      <c r="G50" s="63" t="s">
        <v>78</v>
      </c>
      <c r="H50" s="18" t="s">
        <v>104</v>
      </c>
      <c r="I50" s="62" t="s">
        <v>312</v>
      </c>
      <c r="J50" s="65" t="s">
        <v>318</v>
      </c>
      <c r="K50" s="63" t="s">
        <v>161</v>
      </c>
      <c r="L50" s="100"/>
      <c r="N50" s="69"/>
      <c r="O50" s="69"/>
      <c r="P50" s="63" t="s">
        <v>83</v>
      </c>
      <c r="S50" s="69"/>
      <c r="T50" s="69"/>
    </row>
    <row r="51" spans="1:20" ht="271.5" customHeight="1">
      <c r="A51" s="62" t="s">
        <v>319</v>
      </c>
      <c r="B51" s="69" t="s">
        <v>311</v>
      </c>
      <c r="C51" s="69"/>
      <c r="D51" s="69"/>
      <c r="E51" s="69" t="s">
        <v>256</v>
      </c>
      <c r="F51" s="69" t="s">
        <v>77</v>
      </c>
      <c r="G51" s="63" t="s">
        <v>78</v>
      </c>
      <c r="H51" s="18" t="s">
        <v>108</v>
      </c>
      <c r="I51" s="62" t="s">
        <v>315</v>
      </c>
      <c r="J51" s="65" t="s">
        <v>318</v>
      </c>
      <c r="K51" s="63" t="s">
        <v>161</v>
      </c>
      <c r="L51" s="100"/>
      <c r="N51" s="69"/>
      <c r="O51" s="69"/>
      <c r="P51" s="63" t="s">
        <v>83</v>
      </c>
      <c r="S51" s="69"/>
      <c r="T51" s="69"/>
    </row>
    <row r="52" spans="1:20" ht="271.5" customHeight="1">
      <c r="A52" s="62" t="s">
        <v>320</v>
      </c>
      <c r="B52" s="69" t="s">
        <v>311</v>
      </c>
      <c r="C52" s="69"/>
      <c r="D52" s="63"/>
      <c r="E52" s="69" t="s">
        <v>76</v>
      </c>
      <c r="F52" s="69" t="s">
        <v>77</v>
      </c>
      <c r="G52" s="63" t="s">
        <v>78</v>
      </c>
      <c r="H52" s="62" t="s">
        <v>163</v>
      </c>
      <c r="I52" s="62" t="s">
        <v>164</v>
      </c>
      <c r="J52" s="65" t="s">
        <v>313</v>
      </c>
      <c r="L52" s="100"/>
      <c r="N52" s="69"/>
      <c r="O52" s="69"/>
      <c r="P52" s="63" t="s">
        <v>83</v>
      </c>
      <c r="S52" s="69"/>
      <c r="T52" s="69"/>
    </row>
    <row r="53" spans="1:20" ht="271.5" customHeight="1">
      <c r="A53" s="62" t="s">
        <v>364</v>
      </c>
      <c r="B53" s="69" t="s">
        <v>365</v>
      </c>
      <c r="C53" s="69"/>
      <c r="D53" s="69"/>
      <c r="E53" s="69" t="s">
        <v>76</v>
      </c>
      <c r="F53" s="69" t="s">
        <v>77</v>
      </c>
      <c r="G53" s="63" t="s">
        <v>78</v>
      </c>
      <c r="H53" s="62" t="s">
        <v>366</v>
      </c>
      <c r="I53" s="69" t="s">
        <v>367</v>
      </c>
      <c r="J53" s="65" t="s">
        <v>368</v>
      </c>
      <c r="K53" s="69" t="s">
        <v>369</v>
      </c>
      <c r="L53" s="100"/>
      <c r="N53" s="69"/>
      <c r="O53" s="69"/>
      <c r="P53" s="63" t="s">
        <v>83</v>
      </c>
      <c r="S53" s="69"/>
      <c r="T53" s="69"/>
    </row>
    <row r="54" spans="1:20" ht="271.5" customHeight="1">
      <c r="A54" s="62" t="s">
        <v>370</v>
      </c>
      <c r="B54" s="69" t="s">
        <v>365</v>
      </c>
      <c r="C54" s="69"/>
      <c r="D54" s="69"/>
      <c r="E54" s="69" t="s">
        <v>76</v>
      </c>
      <c r="F54" s="69" t="s">
        <v>77</v>
      </c>
      <c r="G54" s="63" t="s">
        <v>78</v>
      </c>
      <c r="H54" s="62" t="s">
        <v>371</v>
      </c>
      <c r="I54" s="69" t="s">
        <v>372</v>
      </c>
      <c r="J54" s="65" t="s">
        <v>368</v>
      </c>
      <c r="K54" s="69" t="s">
        <v>369</v>
      </c>
      <c r="L54" s="100"/>
      <c r="N54" s="69"/>
      <c r="O54" s="69"/>
      <c r="P54" s="63" t="s">
        <v>83</v>
      </c>
      <c r="S54" s="69"/>
      <c r="T54" s="69"/>
    </row>
    <row r="55" spans="1:20" ht="271.5" customHeight="1">
      <c r="A55" s="62" t="s">
        <v>373</v>
      </c>
      <c r="B55" s="69" t="s">
        <v>365</v>
      </c>
      <c r="C55" s="69"/>
      <c r="D55" s="69"/>
      <c r="E55" s="69" t="s">
        <v>76</v>
      </c>
      <c r="F55" s="69" t="s">
        <v>77</v>
      </c>
      <c r="G55" s="63" t="s">
        <v>78</v>
      </c>
      <c r="H55" s="62" t="s">
        <v>374</v>
      </c>
      <c r="I55" s="69" t="s">
        <v>375</v>
      </c>
      <c r="J55" s="65" t="s">
        <v>368</v>
      </c>
      <c r="K55" s="69" t="s">
        <v>369</v>
      </c>
      <c r="L55" s="100"/>
      <c r="N55" s="69"/>
      <c r="O55" s="69"/>
      <c r="P55" s="63" t="s">
        <v>83</v>
      </c>
      <c r="S55" s="69"/>
      <c r="T55" s="69"/>
    </row>
    <row r="56" spans="1:20" ht="271.5" customHeight="1">
      <c r="A56" s="62" t="s">
        <v>376</v>
      </c>
      <c r="B56" s="69" t="s">
        <v>365</v>
      </c>
      <c r="C56" s="69"/>
      <c r="D56" s="69"/>
      <c r="E56" s="69" t="s">
        <v>76</v>
      </c>
      <c r="F56" s="69" t="s">
        <v>77</v>
      </c>
      <c r="G56" s="63" t="s">
        <v>78</v>
      </c>
      <c r="H56" s="62" t="s">
        <v>377</v>
      </c>
      <c r="I56" s="69" t="s">
        <v>378</v>
      </c>
      <c r="J56" s="65" t="s">
        <v>368</v>
      </c>
      <c r="K56" s="69" t="s">
        <v>379</v>
      </c>
      <c r="L56" s="100"/>
      <c r="N56" s="69"/>
      <c r="O56" s="69"/>
      <c r="P56" s="63" t="s">
        <v>83</v>
      </c>
      <c r="S56" s="69"/>
      <c r="T56" s="69"/>
    </row>
    <row r="57" spans="1:20" ht="271.5" customHeight="1">
      <c r="A57" s="62" t="s">
        <v>380</v>
      </c>
      <c r="B57" s="69" t="s">
        <v>365</v>
      </c>
      <c r="C57" s="69"/>
      <c r="D57" s="69"/>
      <c r="E57" s="69" t="s">
        <v>76</v>
      </c>
      <c r="F57" s="69" t="s">
        <v>77</v>
      </c>
      <c r="G57" s="63" t="s">
        <v>78</v>
      </c>
      <c r="H57" s="62" t="s">
        <v>381</v>
      </c>
      <c r="I57" s="69" t="s">
        <v>382</v>
      </c>
      <c r="J57" s="65" t="s">
        <v>368</v>
      </c>
      <c r="K57" s="114"/>
      <c r="L57" s="100"/>
      <c r="N57" s="69"/>
      <c r="O57" s="69"/>
      <c r="P57" s="63" t="s">
        <v>83</v>
      </c>
      <c r="S57" s="69"/>
      <c r="T57" s="69"/>
    </row>
    <row r="58" spans="1:20" ht="271.5" customHeight="1">
      <c r="A58" s="62" t="s">
        <v>383</v>
      </c>
      <c r="B58" s="69" t="s">
        <v>365</v>
      </c>
      <c r="C58" s="69"/>
      <c r="D58" s="69"/>
      <c r="E58" s="69" t="s">
        <v>76</v>
      </c>
      <c r="F58" s="69" t="s">
        <v>77</v>
      </c>
      <c r="G58" s="63" t="s">
        <v>78</v>
      </c>
      <c r="H58" s="62" t="s">
        <v>381</v>
      </c>
      <c r="I58" s="69" t="s">
        <v>384</v>
      </c>
      <c r="J58" s="65" t="s">
        <v>368</v>
      </c>
      <c r="K58" s="114" t="s">
        <v>385</v>
      </c>
      <c r="L58" s="100"/>
      <c r="N58" s="69"/>
      <c r="O58" s="69"/>
      <c r="P58" s="63" t="s">
        <v>83</v>
      </c>
      <c r="S58" s="69"/>
      <c r="T58" s="69"/>
    </row>
    <row r="59" spans="1:20" ht="271.5" customHeight="1">
      <c r="A59" s="62" t="s">
        <v>386</v>
      </c>
      <c r="B59" s="69" t="s">
        <v>365</v>
      </c>
      <c r="C59" s="69"/>
      <c r="D59" s="69"/>
      <c r="E59" s="69" t="s">
        <v>76</v>
      </c>
      <c r="F59" s="69" t="s">
        <v>77</v>
      </c>
      <c r="G59" s="63" t="s">
        <v>78</v>
      </c>
      <c r="H59" s="62" t="s">
        <v>381</v>
      </c>
      <c r="I59" s="69" t="s">
        <v>387</v>
      </c>
      <c r="J59" s="65" t="s">
        <v>368</v>
      </c>
      <c r="K59" s="69" t="s">
        <v>388</v>
      </c>
      <c r="L59" s="100"/>
      <c r="N59" s="69"/>
      <c r="O59" s="69"/>
      <c r="P59" s="63" t="s">
        <v>83</v>
      </c>
      <c r="S59" s="69"/>
      <c r="T59" s="69"/>
    </row>
    <row r="60" spans="1:20" ht="271.5" customHeight="1">
      <c r="A60" s="62" t="s">
        <v>389</v>
      </c>
      <c r="B60" s="69" t="s">
        <v>365</v>
      </c>
      <c r="C60" s="69"/>
      <c r="D60" s="69"/>
      <c r="E60" s="69" t="s">
        <v>76</v>
      </c>
      <c r="F60" s="69" t="s">
        <v>77</v>
      </c>
      <c r="G60" s="63" t="s">
        <v>78</v>
      </c>
      <c r="H60" s="62" t="s">
        <v>381</v>
      </c>
      <c r="I60" s="69" t="s">
        <v>390</v>
      </c>
      <c r="J60" s="65" t="s">
        <v>368</v>
      </c>
      <c r="K60" s="69" t="s">
        <v>391</v>
      </c>
      <c r="L60" s="100"/>
      <c r="N60" s="69"/>
      <c r="O60" s="69"/>
      <c r="P60" s="63" t="s">
        <v>83</v>
      </c>
      <c r="S60" s="69"/>
      <c r="T60" s="69"/>
    </row>
    <row r="61" spans="1:20" ht="271.5" customHeight="1">
      <c r="A61" s="62" t="s">
        <v>392</v>
      </c>
      <c r="B61" s="69" t="s">
        <v>365</v>
      </c>
      <c r="C61" s="69"/>
      <c r="D61" s="69"/>
      <c r="E61" s="69" t="s">
        <v>76</v>
      </c>
      <c r="F61" s="69" t="s">
        <v>77</v>
      </c>
      <c r="G61" s="63" t="s">
        <v>78</v>
      </c>
      <c r="H61" s="62" t="s">
        <v>381</v>
      </c>
      <c r="I61" s="69" t="s">
        <v>393</v>
      </c>
      <c r="J61" s="65" t="s">
        <v>368</v>
      </c>
      <c r="K61" s="69" t="s">
        <v>394</v>
      </c>
      <c r="L61" s="100"/>
      <c r="N61" s="69"/>
      <c r="O61" s="69"/>
      <c r="P61" s="63" t="s">
        <v>83</v>
      </c>
      <c r="S61" s="69"/>
      <c r="T61" s="69"/>
    </row>
    <row r="62" spans="1:20" ht="271.5" customHeight="1">
      <c r="A62" s="62" t="s">
        <v>395</v>
      </c>
      <c r="B62" s="69" t="s">
        <v>365</v>
      </c>
      <c r="C62" s="69"/>
      <c r="D62" s="69"/>
      <c r="E62" s="69" t="s">
        <v>76</v>
      </c>
      <c r="F62" s="69" t="s">
        <v>77</v>
      </c>
      <c r="G62" s="63" t="s">
        <v>78</v>
      </c>
      <c r="H62" s="62" t="s">
        <v>381</v>
      </c>
      <c r="I62" s="69" t="s">
        <v>396</v>
      </c>
      <c r="J62" s="65" t="s">
        <v>368</v>
      </c>
      <c r="K62" s="69" t="s">
        <v>397</v>
      </c>
      <c r="L62" s="100"/>
      <c r="N62" s="69"/>
      <c r="O62" s="69"/>
      <c r="P62" s="63" t="s">
        <v>83</v>
      </c>
      <c r="S62" s="69"/>
      <c r="T62" s="69"/>
    </row>
    <row r="63" spans="1:20" ht="271.5" customHeight="1">
      <c r="A63" s="62" t="s">
        <v>398</v>
      </c>
      <c r="B63" s="69" t="s">
        <v>365</v>
      </c>
      <c r="C63" s="69"/>
      <c r="D63" s="69"/>
      <c r="E63" s="69" t="s">
        <v>76</v>
      </c>
      <c r="F63" s="69" t="s">
        <v>77</v>
      </c>
      <c r="G63" s="63" t="s">
        <v>78</v>
      </c>
      <c r="H63" s="62" t="s">
        <v>381</v>
      </c>
      <c r="I63" s="69" t="s">
        <v>399</v>
      </c>
      <c r="J63" s="65" t="s">
        <v>368</v>
      </c>
      <c r="K63" s="69" t="s">
        <v>400</v>
      </c>
      <c r="L63" s="100"/>
      <c r="N63" s="69"/>
      <c r="O63" s="69"/>
      <c r="P63" s="63" t="s">
        <v>83</v>
      </c>
      <c r="S63" s="69"/>
      <c r="T63" s="69"/>
    </row>
    <row r="64" spans="1:20" ht="271.5" customHeight="1">
      <c r="A64" s="62" t="s">
        <v>401</v>
      </c>
      <c r="B64" s="69" t="s">
        <v>365</v>
      </c>
      <c r="C64" s="69"/>
      <c r="D64" s="69"/>
      <c r="E64" s="69" t="s">
        <v>76</v>
      </c>
      <c r="F64" s="69" t="s">
        <v>77</v>
      </c>
      <c r="G64" s="63" t="s">
        <v>78</v>
      </c>
      <c r="H64" s="62" t="s">
        <v>381</v>
      </c>
      <c r="I64" s="69" t="s">
        <v>402</v>
      </c>
      <c r="J64" s="65" t="s">
        <v>368</v>
      </c>
      <c r="K64" s="69" t="s">
        <v>403</v>
      </c>
      <c r="L64" s="100"/>
      <c r="N64" s="69"/>
      <c r="O64" s="69"/>
      <c r="P64" s="63" t="s">
        <v>83</v>
      </c>
      <c r="S64" s="69"/>
      <c r="T64" s="69"/>
    </row>
    <row r="65" spans="1:20" ht="271.5" customHeight="1">
      <c r="A65" s="62" t="s">
        <v>404</v>
      </c>
      <c r="B65" s="69" t="s">
        <v>365</v>
      </c>
      <c r="C65" s="69"/>
      <c r="D65" s="69"/>
      <c r="E65" s="69" t="s">
        <v>76</v>
      </c>
      <c r="F65" s="69" t="s">
        <v>77</v>
      </c>
      <c r="G65" s="63" t="s">
        <v>78</v>
      </c>
      <c r="H65" s="62" t="s">
        <v>405</v>
      </c>
      <c r="I65" s="69" t="s">
        <v>406</v>
      </c>
      <c r="J65" s="65" t="s">
        <v>368</v>
      </c>
      <c r="K65" s="69" t="s">
        <v>407</v>
      </c>
      <c r="L65" s="100"/>
      <c r="N65" s="69"/>
      <c r="O65" s="69"/>
      <c r="P65" s="63" t="s">
        <v>83</v>
      </c>
      <c r="S65" s="69"/>
      <c r="T65" s="69"/>
    </row>
    <row r="66" spans="1:20" ht="271.5" customHeight="1">
      <c r="A66" s="62" t="s">
        <v>408</v>
      </c>
      <c r="B66" s="69" t="s">
        <v>365</v>
      </c>
      <c r="C66" s="69"/>
      <c r="D66" s="69"/>
      <c r="E66" s="69" t="s">
        <v>76</v>
      </c>
      <c r="F66" s="69" t="s">
        <v>77</v>
      </c>
      <c r="G66" s="63" t="s">
        <v>78</v>
      </c>
      <c r="H66" s="62" t="s">
        <v>409</v>
      </c>
      <c r="I66" s="69" t="s">
        <v>410</v>
      </c>
      <c r="J66" s="65" t="s">
        <v>368</v>
      </c>
      <c r="K66" s="69" t="s">
        <v>411</v>
      </c>
      <c r="L66" s="100"/>
      <c r="N66" s="69"/>
      <c r="O66" s="69"/>
      <c r="P66" s="63" t="s">
        <v>83</v>
      </c>
      <c r="S66" s="69"/>
      <c r="T66" s="69"/>
    </row>
    <row r="67" spans="1:20" ht="271.5" customHeight="1">
      <c r="A67" s="62" t="s">
        <v>412</v>
      </c>
      <c r="B67" s="69" t="s">
        <v>365</v>
      </c>
      <c r="C67" s="69"/>
      <c r="D67" s="69"/>
      <c r="E67" s="69" t="s">
        <v>76</v>
      </c>
      <c r="F67" s="69" t="s">
        <v>77</v>
      </c>
      <c r="G67" s="63" t="s">
        <v>78</v>
      </c>
      <c r="H67" s="62" t="s">
        <v>413</v>
      </c>
      <c r="I67" s="69" t="s">
        <v>414</v>
      </c>
      <c r="J67" s="65" t="s">
        <v>368</v>
      </c>
      <c r="K67" s="69" t="s">
        <v>415</v>
      </c>
      <c r="L67" s="69"/>
      <c r="N67" s="69"/>
      <c r="O67" s="69"/>
      <c r="P67" s="63" t="s">
        <v>83</v>
      </c>
      <c r="S67" s="69"/>
      <c r="T67" s="69"/>
    </row>
    <row r="68" spans="1:20" ht="271.5" customHeight="1">
      <c r="A68" s="62" t="s">
        <v>416</v>
      </c>
      <c r="B68" s="69" t="s">
        <v>365</v>
      </c>
      <c r="C68" s="69"/>
      <c r="D68" s="69"/>
      <c r="E68" s="69" t="s">
        <v>76</v>
      </c>
      <c r="F68" s="69" t="s">
        <v>77</v>
      </c>
      <c r="G68" s="63" t="s">
        <v>78</v>
      </c>
      <c r="H68" s="62" t="s">
        <v>7</v>
      </c>
      <c r="I68" s="69" t="s">
        <v>160</v>
      </c>
      <c r="J68" s="65" t="s">
        <v>368</v>
      </c>
      <c r="K68" s="69" t="s">
        <v>161</v>
      </c>
      <c r="L68" s="69"/>
      <c r="N68" s="69"/>
      <c r="O68" s="69"/>
      <c r="P68" s="63" t="s">
        <v>83</v>
      </c>
      <c r="S68" s="69"/>
      <c r="T68" s="69"/>
    </row>
    <row r="69" spans="1:20" ht="271.5" customHeight="1">
      <c r="A69" s="62" t="s">
        <v>417</v>
      </c>
      <c r="B69" s="69" t="s">
        <v>365</v>
      </c>
      <c r="C69" s="69"/>
      <c r="D69" s="69"/>
      <c r="E69" s="69" t="s">
        <v>76</v>
      </c>
      <c r="F69" s="69" t="s">
        <v>77</v>
      </c>
      <c r="G69" s="63" t="s">
        <v>78</v>
      </c>
      <c r="H69" s="62" t="s">
        <v>163</v>
      </c>
      <c r="I69" s="62" t="s">
        <v>164</v>
      </c>
      <c r="J69" s="65" t="s">
        <v>368</v>
      </c>
      <c r="K69" s="62" t="s">
        <v>165</v>
      </c>
      <c r="L69" s="69"/>
      <c r="N69" s="69"/>
      <c r="O69" s="69"/>
      <c r="P69" s="63" t="s">
        <v>83</v>
      </c>
      <c r="S69" s="69"/>
      <c r="T69" s="69"/>
    </row>
    <row r="70" spans="1:20" ht="271.5" customHeight="1">
      <c r="A70" s="62" t="s">
        <v>418</v>
      </c>
      <c r="B70" s="69" t="s">
        <v>365</v>
      </c>
      <c r="C70" s="69"/>
      <c r="D70" s="69"/>
      <c r="E70" s="69" t="s">
        <v>256</v>
      </c>
      <c r="F70" s="69" t="s">
        <v>77</v>
      </c>
      <c r="G70" s="63" t="s">
        <v>78</v>
      </c>
      <c r="H70" s="62" t="s">
        <v>366</v>
      </c>
      <c r="I70" s="69" t="s">
        <v>367</v>
      </c>
      <c r="J70" s="65" t="s">
        <v>368</v>
      </c>
      <c r="K70" s="69" t="s">
        <v>369</v>
      </c>
      <c r="L70" s="100"/>
      <c r="N70" s="69"/>
      <c r="O70" s="69"/>
      <c r="P70" s="63" t="s">
        <v>83</v>
      </c>
      <c r="S70" s="69"/>
      <c r="T70" s="69"/>
    </row>
    <row r="71" spans="1:20" ht="271.5" customHeight="1">
      <c r="A71" s="62" t="s">
        <v>419</v>
      </c>
      <c r="B71" s="69" t="s">
        <v>365</v>
      </c>
      <c r="C71" s="69"/>
      <c r="D71" s="69"/>
      <c r="E71" s="69" t="s">
        <v>256</v>
      </c>
      <c r="F71" s="69" t="s">
        <v>77</v>
      </c>
      <c r="G71" s="63" t="s">
        <v>78</v>
      </c>
      <c r="H71" s="62" t="s">
        <v>371</v>
      </c>
      <c r="I71" s="69" t="s">
        <v>372</v>
      </c>
      <c r="J71" s="65" t="s">
        <v>368</v>
      </c>
      <c r="K71" s="69" t="s">
        <v>369</v>
      </c>
      <c r="L71" s="100"/>
      <c r="N71" s="69"/>
      <c r="O71" s="69"/>
      <c r="P71" s="63" t="s">
        <v>83</v>
      </c>
      <c r="S71" s="69"/>
      <c r="T71" s="69"/>
    </row>
    <row r="72" spans="1:20" ht="271.5" customHeight="1">
      <c r="A72" s="62" t="s">
        <v>420</v>
      </c>
      <c r="B72" s="69" t="s">
        <v>365</v>
      </c>
      <c r="C72" s="69"/>
      <c r="D72" s="69"/>
      <c r="E72" s="69" t="s">
        <v>256</v>
      </c>
      <c r="F72" s="69" t="s">
        <v>77</v>
      </c>
      <c r="G72" s="63" t="s">
        <v>78</v>
      </c>
      <c r="H72" s="62" t="s">
        <v>374</v>
      </c>
      <c r="I72" s="69" t="s">
        <v>375</v>
      </c>
      <c r="J72" s="65" t="s">
        <v>368</v>
      </c>
      <c r="K72" s="69" t="s">
        <v>369</v>
      </c>
      <c r="L72" s="100"/>
      <c r="N72" s="69"/>
      <c r="O72" s="69"/>
      <c r="P72" s="63" t="s">
        <v>83</v>
      </c>
      <c r="S72" s="69"/>
      <c r="T72" s="69"/>
    </row>
    <row r="73" spans="1:20" ht="271.5" customHeight="1">
      <c r="A73" s="62" t="s">
        <v>421</v>
      </c>
      <c r="B73" s="69" t="s">
        <v>365</v>
      </c>
      <c r="C73" s="69"/>
      <c r="D73" s="69"/>
      <c r="E73" s="69" t="s">
        <v>256</v>
      </c>
      <c r="F73" s="69" t="s">
        <v>77</v>
      </c>
      <c r="G73" s="63" t="s">
        <v>78</v>
      </c>
      <c r="H73" s="62" t="s">
        <v>377</v>
      </c>
      <c r="I73" s="69" t="s">
        <v>378</v>
      </c>
      <c r="J73" s="65" t="s">
        <v>368</v>
      </c>
      <c r="K73" s="69" t="s">
        <v>379</v>
      </c>
      <c r="L73" s="100"/>
      <c r="N73" s="69"/>
      <c r="O73" s="69"/>
      <c r="P73" s="63" t="s">
        <v>83</v>
      </c>
      <c r="S73" s="69"/>
      <c r="T73" s="69"/>
    </row>
    <row r="74" spans="1:20" ht="271.5" customHeight="1">
      <c r="A74" s="62" t="s">
        <v>422</v>
      </c>
      <c r="B74" s="69" t="s">
        <v>365</v>
      </c>
      <c r="C74" s="69"/>
      <c r="D74" s="69"/>
      <c r="E74" s="69" t="s">
        <v>256</v>
      </c>
      <c r="F74" s="69" t="s">
        <v>77</v>
      </c>
      <c r="G74" s="63" t="s">
        <v>78</v>
      </c>
      <c r="H74" s="62" t="s">
        <v>381</v>
      </c>
      <c r="I74" s="69" t="s">
        <v>382</v>
      </c>
      <c r="J74" s="65" t="s">
        <v>368</v>
      </c>
      <c r="K74" s="114"/>
      <c r="L74" s="100"/>
      <c r="N74" s="69"/>
      <c r="O74" s="69"/>
      <c r="P74" s="63" t="s">
        <v>83</v>
      </c>
      <c r="S74" s="69"/>
      <c r="T74" s="69"/>
    </row>
    <row r="75" spans="1:20" ht="271.5" customHeight="1">
      <c r="A75" s="62" t="s">
        <v>423</v>
      </c>
      <c r="B75" s="69" t="s">
        <v>365</v>
      </c>
      <c r="C75" s="69"/>
      <c r="D75" s="69"/>
      <c r="E75" s="69" t="s">
        <v>256</v>
      </c>
      <c r="F75" s="69" t="s">
        <v>77</v>
      </c>
      <c r="G75" s="63" t="s">
        <v>78</v>
      </c>
      <c r="H75" s="62" t="s">
        <v>381</v>
      </c>
      <c r="I75" s="69" t="s">
        <v>384</v>
      </c>
      <c r="J75" s="65" t="s">
        <v>368</v>
      </c>
      <c r="K75" s="114" t="s">
        <v>385</v>
      </c>
      <c r="L75" s="100"/>
      <c r="N75" s="69"/>
      <c r="O75" s="69"/>
      <c r="P75" s="63" t="s">
        <v>83</v>
      </c>
      <c r="S75" s="69"/>
      <c r="T75" s="69"/>
    </row>
    <row r="76" spans="1:20" ht="271.5" customHeight="1">
      <c r="A76" s="62" t="s">
        <v>424</v>
      </c>
      <c r="B76" s="69" t="s">
        <v>365</v>
      </c>
      <c r="C76" s="69"/>
      <c r="D76" s="69"/>
      <c r="E76" s="69" t="s">
        <v>256</v>
      </c>
      <c r="F76" s="69" t="s">
        <v>77</v>
      </c>
      <c r="G76" s="63" t="s">
        <v>78</v>
      </c>
      <c r="H76" s="62" t="s">
        <v>381</v>
      </c>
      <c r="I76" s="69" t="s">
        <v>387</v>
      </c>
      <c r="J76" s="65" t="s">
        <v>368</v>
      </c>
      <c r="K76" s="69" t="s">
        <v>388</v>
      </c>
      <c r="L76" s="100"/>
      <c r="N76" s="69"/>
      <c r="O76" s="69"/>
      <c r="P76" s="63" t="s">
        <v>83</v>
      </c>
      <c r="S76" s="69"/>
      <c r="T76" s="69"/>
    </row>
    <row r="77" spans="1:20" ht="271.5" customHeight="1">
      <c r="A77" s="62" t="s">
        <v>425</v>
      </c>
      <c r="B77" s="69" t="s">
        <v>365</v>
      </c>
      <c r="C77" s="69"/>
      <c r="D77" s="69"/>
      <c r="E77" s="69" t="s">
        <v>256</v>
      </c>
      <c r="F77" s="69" t="s">
        <v>77</v>
      </c>
      <c r="G77" s="63" t="s">
        <v>78</v>
      </c>
      <c r="H77" s="62" t="s">
        <v>381</v>
      </c>
      <c r="I77" s="69" t="s">
        <v>390</v>
      </c>
      <c r="J77" s="65" t="s">
        <v>368</v>
      </c>
      <c r="K77" s="69" t="s">
        <v>391</v>
      </c>
      <c r="L77" s="100"/>
      <c r="N77" s="69"/>
      <c r="O77" s="69"/>
      <c r="P77" s="63" t="s">
        <v>83</v>
      </c>
      <c r="S77" s="69"/>
      <c r="T77" s="69"/>
    </row>
    <row r="78" spans="1:20" ht="271.5" customHeight="1">
      <c r="A78" s="62" t="s">
        <v>426</v>
      </c>
      <c r="B78" s="69" t="s">
        <v>365</v>
      </c>
      <c r="C78" s="69"/>
      <c r="D78" s="69"/>
      <c r="E78" s="69" t="s">
        <v>256</v>
      </c>
      <c r="F78" s="69" t="s">
        <v>77</v>
      </c>
      <c r="G78" s="63" t="s">
        <v>78</v>
      </c>
      <c r="H78" s="62" t="s">
        <v>381</v>
      </c>
      <c r="I78" s="69" t="s">
        <v>393</v>
      </c>
      <c r="J78" s="65" t="s">
        <v>368</v>
      </c>
      <c r="K78" s="69" t="s">
        <v>394</v>
      </c>
      <c r="L78" s="100"/>
      <c r="N78" s="69"/>
      <c r="O78" s="69"/>
      <c r="P78" s="63" t="s">
        <v>83</v>
      </c>
      <c r="S78" s="69"/>
      <c r="T78" s="69"/>
    </row>
    <row r="79" spans="1:20" ht="271.5" customHeight="1">
      <c r="A79" s="62" t="s">
        <v>427</v>
      </c>
      <c r="B79" s="69" t="s">
        <v>365</v>
      </c>
      <c r="C79" s="69"/>
      <c r="D79" s="69"/>
      <c r="E79" s="69" t="s">
        <v>256</v>
      </c>
      <c r="F79" s="69" t="s">
        <v>77</v>
      </c>
      <c r="G79" s="63" t="s">
        <v>78</v>
      </c>
      <c r="H79" s="62" t="s">
        <v>381</v>
      </c>
      <c r="I79" s="69" t="s">
        <v>396</v>
      </c>
      <c r="J79" s="65" t="s">
        <v>368</v>
      </c>
      <c r="K79" s="69" t="s">
        <v>397</v>
      </c>
      <c r="L79" s="100"/>
      <c r="N79" s="69"/>
      <c r="O79" s="69"/>
      <c r="P79" s="63" t="s">
        <v>83</v>
      </c>
      <c r="S79" s="69"/>
      <c r="T79" s="69"/>
    </row>
    <row r="80" spans="1:20" ht="271.5" customHeight="1">
      <c r="A80" s="62" t="s">
        <v>428</v>
      </c>
      <c r="B80" s="69" t="s">
        <v>365</v>
      </c>
      <c r="C80" s="69"/>
      <c r="D80" s="69"/>
      <c r="E80" s="69" t="s">
        <v>256</v>
      </c>
      <c r="F80" s="69" t="s">
        <v>77</v>
      </c>
      <c r="G80" s="63" t="s">
        <v>78</v>
      </c>
      <c r="H80" s="62" t="s">
        <v>381</v>
      </c>
      <c r="I80" s="69" t="s">
        <v>399</v>
      </c>
      <c r="J80" s="65" t="s">
        <v>368</v>
      </c>
      <c r="K80" s="69" t="s">
        <v>400</v>
      </c>
      <c r="L80" s="100"/>
      <c r="N80" s="69"/>
      <c r="O80" s="69"/>
      <c r="P80" s="63" t="s">
        <v>83</v>
      </c>
      <c r="S80" s="69"/>
      <c r="T80" s="69"/>
    </row>
    <row r="81" spans="1:20" ht="271.5" customHeight="1">
      <c r="A81" s="62" t="s">
        <v>429</v>
      </c>
      <c r="B81" s="69" t="s">
        <v>365</v>
      </c>
      <c r="C81" s="69"/>
      <c r="D81" s="69"/>
      <c r="E81" s="69" t="s">
        <v>256</v>
      </c>
      <c r="F81" s="69" t="s">
        <v>77</v>
      </c>
      <c r="G81" s="63" t="s">
        <v>78</v>
      </c>
      <c r="H81" s="62" t="s">
        <v>381</v>
      </c>
      <c r="I81" s="69" t="s">
        <v>402</v>
      </c>
      <c r="J81" s="65" t="s">
        <v>368</v>
      </c>
      <c r="K81" s="69" t="s">
        <v>403</v>
      </c>
      <c r="L81" s="100"/>
      <c r="N81" s="69"/>
      <c r="O81" s="69"/>
      <c r="P81" s="63" t="s">
        <v>83</v>
      </c>
      <c r="S81" s="69"/>
      <c r="T81" s="69"/>
    </row>
    <row r="82" spans="1:20" ht="271.5" customHeight="1">
      <c r="A82" s="62" t="s">
        <v>430</v>
      </c>
      <c r="B82" s="69" t="s">
        <v>365</v>
      </c>
      <c r="C82" s="69"/>
      <c r="D82" s="69"/>
      <c r="E82" s="69" t="s">
        <v>256</v>
      </c>
      <c r="F82" s="69" t="s">
        <v>77</v>
      </c>
      <c r="G82" s="63" t="s">
        <v>78</v>
      </c>
      <c r="H82" s="62" t="s">
        <v>405</v>
      </c>
      <c r="I82" s="69" t="s">
        <v>406</v>
      </c>
      <c r="J82" s="65" t="s">
        <v>368</v>
      </c>
      <c r="K82" s="69" t="s">
        <v>407</v>
      </c>
      <c r="L82" s="100"/>
      <c r="N82" s="69"/>
      <c r="O82" s="69"/>
      <c r="P82" s="63" t="s">
        <v>83</v>
      </c>
      <c r="S82" s="69"/>
      <c r="T82" s="69"/>
    </row>
    <row r="83" spans="1:20" ht="271.5" customHeight="1">
      <c r="A83" s="62" t="s">
        <v>431</v>
      </c>
      <c r="B83" s="69" t="s">
        <v>365</v>
      </c>
      <c r="C83" s="69"/>
      <c r="D83" s="69"/>
      <c r="E83" s="69" t="s">
        <v>256</v>
      </c>
      <c r="F83" s="69" t="s">
        <v>77</v>
      </c>
      <c r="G83" s="63" t="s">
        <v>78</v>
      </c>
      <c r="H83" s="62" t="s">
        <v>409</v>
      </c>
      <c r="I83" s="69" t="s">
        <v>410</v>
      </c>
      <c r="J83" s="65" t="s">
        <v>368</v>
      </c>
      <c r="K83" s="69" t="s">
        <v>411</v>
      </c>
      <c r="L83" s="100"/>
      <c r="N83" s="69"/>
      <c r="O83" s="69"/>
      <c r="P83" s="63" t="s">
        <v>83</v>
      </c>
      <c r="S83" s="69"/>
      <c r="T83" s="69"/>
    </row>
    <row r="84" spans="1:20" ht="271.5" customHeight="1">
      <c r="A84" s="62" t="s">
        <v>432</v>
      </c>
      <c r="B84" s="69" t="s">
        <v>365</v>
      </c>
      <c r="C84" s="69"/>
      <c r="D84" s="69"/>
      <c r="E84" s="69" t="s">
        <v>256</v>
      </c>
      <c r="F84" s="69" t="s">
        <v>77</v>
      </c>
      <c r="G84" s="63" t="s">
        <v>78</v>
      </c>
      <c r="H84" s="62" t="s">
        <v>413</v>
      </c>
      <c r="I84" s="69" t="s">
        <v>414</v>
      </c>
      <c r="J84" s="65" t="s">
        <v>368</v>
      </c>
      <c r="K84" s="69" t="s">
        <v>415</v>
      </c>
      <c r="L84" s="69"/>
      <c r="N84" s="69"/>
      <c r="O84" s="69"/>
      <c r="P84" s="63" t="s">
        <v>83</v>
      </c>
      <c r="S84" s="69"/>
      <c r="T84" s="69"/>
    </row>
    <row r="85" spans="1:20" ht="271.5" customHeight="1">
      <c r="A85" s="62" t="s">
        <v>433</v>
      </c>
      <c r="B85" s="69" t="s">
        <v>365</v>
      </c>
      <c r="C85" s="69"/>
      <c r="D85" s="69"/>
      <c r="E85" s="69" t="s">
        <v>256</v>
      </c>
      <c r="F85" s="69" t="s">
        <v>77</v>
      </c>
      <c r="G85" s="63" t="s">
        <v>78</v>
      </c>
      <c r="H85" s="62" t="s">
        <v>7</v>
      </c>
      <c r="I85" s="69" t="s">
        <v>160</v>
      </c>
      <c r="J85" s="65" t="s">
        <v>368</v>
      </c>
      <c r="K85" s="69" t="s">
        <v>161</v>
      </c>
      <c r="L85" s="69"/>
      <c r="N85" s="69"/>
      <c r="O85" s="69"/>
      <c r="P85" s="63" t="s">
        <v>83</v>
      </c>
      <c r="S85" s="69"/>
      <c r="T85" s="69"/>
    </row>
    <row r="86" spans="1:20" ht="271.5" customHeight="1">
      <c r="A86" s="62" t="s">
        <v>434</v>
      </c>
      <c r="B86" s="69" t="s">
        <v>365</v>
      </c>
      <c r="C86" s="69"/>
      <c r="D86" s="69"/>
      <c r="E86" s="69" t="s">
        <v>256</v>
      </c>
      <c r="F86" s="69" t="s">
        <v>77</v>
      </c>
      <c r="G86" s="63" t="s">
        <v>78</v>
      </c>
      <c r="H86" s="62" t="s">
        <v>163</v>
      </c>
      <c r="I86" s="62" t="s">
        <v>164</v>
      </c>
      <c r="J86" s="65" t="s">
        <v>368</v>
      </c>
      <c r="K86" s="62" t="s">
        <v>301</v>
      </c>
      <c r="L86" s="69"/>
      <c r="N86" s="69"/>
      <c r="O86" s="69"/>
      <c r="P86" s="63" t="s">
        <v>83</v>
      </c>
      <c r="S86" s="69"/>
      <c r="T86" s="69"/>
    </row>
    <row r="87" spans="1:20" ht="271.5" customHeight="1">
      <c r="A87" s="62" t="s">
        <v>498</v>
      </c>
      <c r="B87" s="69" t="s">
        <v>474</v>
      </c>
      <c r="C87" s="69"/>
      <c r="D87" s="69"/>
      <c r="E87" s="69" t="s">
        <v>256</v>
      </c>
      <c r="F87" s="69" t="s">
        <v>77</v>
      </c>
      <c r="G87" s="63" t="s">
        <v>78</v>
      </c>
      <c r="H87" s="18" t="s">
        <v>495</v>
      </c>
      <c r="I87" s="69" t="s">
        <v>499</v>
      </c>
      <c r="J87" s="65" t="s">
        <v>488</v>
      </c>
      <c r="K87" s="114"/>
      <c r="L87" s="100"/>
      <c r="N87" s="69"/>
      <c r="O87" s="69"/>
      <c r="P87" s="63" t="s">
        <v>83</v>
      </c>
      <c r="S87" s="69"/>
      <c r="T87" s="69"/>
    </row>
    <row r="88" spans="1:20" ht="271.5" customHeight="1">
      <c r="A88" s="62" t="s">
        <v>500</v>
      </c>
      <c r="B88" s="69" t="s">
        <v>474</v>
      </c>
      <c r="C88" s="69"/>
      <c r="D88" s="69"/>
      <c r="E88" s="69" t="s">
        <v>256</v>
      </c>
      <c r="F88" s="69" t="s">
        <v>77</v>
      </c>
      <c r="G88" s="63" t="s">
        <v>78</v>
      </c>
      <c r="H88" s="18" t="s">
        <v>495</v>
      </c>
      <c r="I88" s="69" t="s">
        <v>501</v>
      </c>
      <c r="J88" s="65" t="s">
        <v>488</v>
      </c>
      <c r="K88" s="114" t="s">
        <v>385</v>
      </c>
      <c r="L88" s="100"/>
      <c r="N88" s="69"/>
      <c r="O88" s="69"/>
      <c r="P88" s="63" t="s">
        <v>83</v>
      </c>
      <c r="S88" s="69"/>
      <c r="T88" s="69"/>
    </row>
    <row r="89" spans="1:20" ht="271.5" customHeight="1">
      <c r="A89" s="62" t="s">
        <v>502</v>
      </c>
      <c r="B89" s="69" t="s">
        <v>474</v>
      </c>
      <c r="C89" s="69"/>
      <c r="D89" s="69"/>
      <c r="E89" s="69" t="s">
        <v>256</v>
      </c>
      <c r="F89" s="69" t="s">
        <v>77</v>
      </c>
      <c r="G89" s="63" t="s">
        <v>78</v>
      </c>
      <c r="H89" s="18" t="s">
        <v>495</v>
      </c>
      <c r="I89" s="69" t="s">
        <v>503</v>
      </c>
      <c r="J89" s="65" t="s">
        <v>488</v>
      </c>
      <c r="K89" s="69" t="s">
        <v>388</v>
      </c>
      <c r="L89" s="100"/>
      <c r="N89" s="69"/>
      <c r="O89" s="69"/>
      <c r="P89" s="63" t="s">
        <v>83</v>
      </c>
      <c r="S89" s="69"/>
      <c r="T89" s="69"/>
    </row>
    <row r="90" spans="1:20" ht="271.5" customHeight="1">
      <c r="A90" s="62" t="s">
        <v>504</v>
      </c>
      <c r="B90" s="69" t="s">
        <v>474</v>
      </c>
      <c r="C90" s="69"/>
      <c r="D90" s="69"/>
      <c r="E90" s="69" t="s">
        <v>256</v>
      </c>
      <c r="F90" s="69" t="s">
        <v>77</v>
      </c>
      <c r="G90" s="63" t="s">
        <v>78</v>
      </c>
      <c r="H90" s="18" t="s">
        <v>495</v>
      </c>
      <c r="I90" s="69" t="s">
        <v>505</v>
      </c>
      <c r="J90" s="65" t="s">
        <v>488</v>
      </c>
      <c r="K90" s="69" t="s">
        <v>391</v>
      </c>
      <c r="L90" s="100"/>
      <c r="N90" s="69"/>
      <c r="O90" s="69"/>
      <c r="P90" s="63" t="s">
        <v>83</v>
      </c>
      <c r="S90" s="69"/>
      <c r="T90" s="69"/>
    </row>
    <row r="91" spans="1:20" ht="271.5" customHeight="1">
      <c r="A91" s="62" t="s">
        <v>506</v>
      </c>
      <c r="B91" s="69" t="s">
        <v>474</v>
      </c>
      <c r="C91" s="69"/>
      <c r="D91" s="69"/>
      <c r="E91" s="69" t="s">
        <v>256</v>
      </c>
      <c r="F91" s="69" t="s">
        <v>77</v>
      </c>
      <c r="G91" s="63" t="s">
        <v>78</v>
      </c>
      <c r="H91" s="18" t="s">
        <v>495</v>
      </c>
      <c r="I91" s="69" t="s">
        <v>507</v>
      </c>
      <c r="J91" s="65" t="s">
        <v>488</v>
      </c>
      <c r="K91" s="69" t="s">
        <v>394</v>
      </c>
      <c r="L91" s="100"/>
      <c r="N91" s="69"/>
      <c r="O91" s="69"/>
      <c r="P91" s="63" t="s">
        <v>83</v>
      </c>
      <c r="S91" s="69"/>
      <c r="T91" s="69"/>
    </row>
    <row r="92" spans="1:20" ht="271.5" customHeight="1">
      <c r="A92" s="62" t="s">
        <v>508</v>
      </c>
      <c r="B92" s="69" t="s">
        <v>474</v>
      </c>
      <c r="C92" s="69"/>
      <c r="D92" s="69"/>
      <c r="E92" s="69" t="s">
        <v>256</v>
      </c>
      <c r="F92" s="69" t="s">
        <v>77</v>
      </c>
      <c r="G92" s="63" t="s">
        <v>78</v>
      </c>
      <c r="H92" s="18" t="s">
        <v>495</v>
      </c>
      <c r="I92" s="69" t="s">
        <v>509</v>
      </c>
      <c r="J92" s="65" t="s">
        <v>488</v>
      </c>
      <c r="K92" s="69" t="s">
        <v>397</v>
      </c>
      <c r="L92" s="100"/>
      <c r="N92" s="69"/>
      <c r="O92" s="69"/>
      <c r="P92" s="63" t="s">
        <v>83</v>
      </c>
      <c r="S92" s="69"/>
      <c r="T92" s="69"/>
    </row>
    <row r="93" spans="1:20" ht="271.5" customHeight="1">
      <c r="A93" s="62" t="s">
        <v>510</v>
      </c>
      <c r="B93" s="69" t="s">
        <v>474</v>
      </c>
      <c r="C93" s="69"/>
      <c r="D93" s="69"/>
      <c r="E93" s="69" t="s">
        <v>256</v>
      </c>
      <c r="F93" s="69" t="s">
        <v>77</v>
      </c>
      <c r="G93" s="63" t="s">
        <v>78</v>
      </c>
      <c r="H93" s="18" t="s">
        <v>495</v>
      </c>
      <c r="I93" s="69" t="s">
        <v>511</v>
      </c>
      <c r="J93" s="65" t="s">
        <v>488</v>
      </c>
      <c r="K93" s="69" t="s">
        <v>400</v>
      </c>
      <c r="L93" s="69"/>
      <c r="N93" s="69"/>
      <c r="O93" s="69"/>
      <c r="P93" s="63" t="s">
        <v>83</v>
      </c>
      <c r="S93" s="69"/>
      <c r="T93" s="69"/>
    </row>
    <row r="94" spans="1:20" ht="271.5" customHeight="1">
      <c r="A94" s="62" t="s">
        <v>512</v>
      </c>
      <c r="B94" s="69" t="s">
        <v>474</v>
      </c>
      <c r="C94" s="69"/>
      <c r="D94" s="69"/>
      <c r="E94" s="69" t="s">
        <v>256</v>
      </c>
      <c r="F94" s="69" t="s">
        <v>77</v>
      </c>
      <c r="G94" s="63" t="s">
        <v>78</v>
      </c>
      <c r="H94" s="18" t="s">
        <v>495</v>
      </c>
      <c r="I94" s="69" t="s">
        <v>513</v>
      </c>
      <c r="J94" s="65" t="s">
        <v>488</v>
      </c>
      <c r="K94" s="69" t="s">
        <v>403</v>
      </c>
      <c r="L94" s="100"/>
      <c r="N94" s="69"/>
      <c r="O94" s="69"/>
      <c r="P94" s="63" t="s">
        <v>83</v>
      </c>
      <c r="S94" s="69"/>
      <c r="T94" s="69"/>
    </row>
    <row r="95" spans="1:20" ht="271.5" customHeight="1">
      <c r="A95" s="62" t="s">
        <v>514</v>
      </c>
      <c r="B95" s="69" t="s">
        <v>474</v>
      </c>
      <c r="C95" s="69"/>
      <c r="D95" s="69"/>
      <c r="E95" s="69" t="s">
        <v>256</v>
      </c>
      <c r="F95" s="69" t="s">
        <v>77</v>
      </c>
      <c r="G95" s="63" t="s">
        <v>78</v>
      </c>
      <c r="H95" s="62" t="s">
        <v>163</v>
      </c>
      <c r="I95" s="62" t="s">
        <v>164</v>
      </c>
      <c r="J95" s="65" t="s">
        <v>368</v>
      </c>
      <c r="K95" s="62" t="s">
        <v>301</v>
      </c>
      <c r="L95" s="69"/>
      <c r="N95" s="69"/>
      <c r="O95" s="69"/>
      <c r="P95" s="63" t="s">
        <v>83</v>
      </c>
      <c r="S95" s="69"/>
      <c r="T95" s="69"/>
    </row>
  </sheetData>
  <autoFilter ref="A1:U95" xr:uid="{F89E25E7-3C6B-40AF-8D78-9119FE12367B}"/>
  <pageMargins left="0.7" right="0.7" top="0.75" bottom="0.75" header="0.3" footer="0.3"/>
  <legacyDrawing r:id="rId1"/>
  <extLst>
    <ext xmlns:x14="http://schemas.microsoft.com/office/spreadsheetml/2009/9/main" uri="{CCE6A557-97BC-4b89-ADB6-D9C93CAAB3DF}">
      <x14:dataValidations xmlns:xm="http://schemas.microsoft.com/office/excel/2006/main" count="9">
        <x14:dataValidation type="list" allowBlank="1" showInputMessage="1" showErrorMessage="1" xr:uid="{3225125B-5269-4AAD-83D2-F41900F4A853}">
          <x14:formula1>
            <xm:f>TPM_MISC!$H$3:$H$17</xm:f>
          </x14:formula1>
          <xm:sqref>D50:D51 D47:D48 D53:D95</xm:sqref>
        </x14:dataValidation>
        <x14:dataValidation type="list" allowBlank="1" showInputMessage="1" showErrorMessage="1" xr:uid="{463E3ED9-7D56-49EC-846D-3168C41414E7}">
          <x14:formula1>
            <xm:f>TPM_MISC!$H$3:$H$30</xm:f>
          </x14:formula1>
          <xm:sqref>D49 D52 D2:D46</xm:sqref>
        </x14:dataValidation>
        <x14:dataValidation type="list" allowBlank="1" showInputMessage="1" showErrorMessage="1" xr:uid="{328CA7FD-12A1-4AAF-A331-33A050217C0E}">
          <x14:formula1>
            <xm:f>TPM_MISC!$C$3:$C$17</xm:f>
          </x14:formula1>
          <xm:sqref>O87:P95 O4:O86 P2:P86</xm:sqref>
        </x14:dataValidation>
        <x14:dataValidation type="list" allowBlank="1" showInputMessage="1" showErrorMessage="1" xr:uid="{9E90D40B-A731-4F86-9B41-2BB6825414AD}">
          <x14:formula1>
            <xm:f>TPM_MISC!$G$3:$G$17</xm:f>
          </x14:formula1>
          <xm:sqref>E24:E95</xm:sqref>
        </x14:dataValidation>
        <x14:dataValidation type="list" allowBlank="1" showInputMessage="1" showErrorMessage="1" xr:uid="{CBF0755D-EB02-4941-B518-E5B54752BE63}">
          <x14:formula1>
            <xm:f>TPM_MISC!$E$3:$E$17</xm:f>
          </x14:formula1>
          <xm:sqref>T4:T95</xm:sqref>
        </x14:dataValidation>
        <x14:dataValidation type="list" allowBlank="1" showInputMessage="1" showErrorMessage="1" xr:uid="{23682B4F-C406-4377-8867-39BB8BDF9547}">
          <x14:formula1>
            <xm:f>TPM_MISC!$F$3:$F$17</xm:f>
          </x14:formula1>
          <xm:sqref>S4:S95</xm:sqref>
        </x14:dataValidation>
        <x14:dataValidation type="list" allowBlank="1" showInputMessage="1" showErrorMessage="1" xr:uid="{E96D23D2-72B5-4061-805E-1609BAD3C1AC}">
          <x14:formula1>
            <xm:f>TPM_MISC!$B$3:$B$17</xm:f>
          </x14:formula1>
          <xm:sqref>N4:N95</xm:sqref>
        </x14:dataValidation>
        <x14:dataValidation type="list" allowBlank="1" showInputMessage="1" showErrorMessage="1" xr:uid="{8EA595BA-2FA1-4EB3-9C7E-7BFE54D53420}">
          <x14:formula1>
            <xm:f>TPM_MISC!$J$3:$J$16</xm:f>
          </x14:formula1>
          <xm:sqref>G2:G95</xm:sqref>
        </x14:dataValidation>
        <x14:dataValidation type="list" allowBlank="1" showInputMessage="1" showErrorMessage="1" xr:uid="{21E8CDD0-F3C5-41D1-AA05-1D931E59AA49}">
          <x14:formula1>
            <xm:f>TPM_MISC!$A$3:$A$17</xm:f>
          </x14:formula1>
          <xm:sqref>F24:F95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4:N31"/>
  <sheetViews>
    <sheetView topLeftCell="A2" workbookViewId="0">
      <selection activeCell="J8" sqref="J8"/>
    </sheetView>
  </sheetViews>
  <sheetFormatPr defaultColWidth="9" defaultRowHeight="14.45"/>
  <cols>
    <col min="1" max="1" width="8.25" customWidth="1"/>
    <col min="2" max="2" width="20.875"/>
    <col min="3" max="6" width="10.125"/>
    <col min="7" max="8" width="11.5"/>
    <col min="9" max="9" width="19"/>
    <col min="10" max="10" width="12.875"/>
    <col min="11" max="13" width="10.125"/>
    <col min="14" max="15" width="11.5"/>
    <col min="16" max="16" width="10.125"/>
    <col min="17" max="18" width="11.5"/>
  </cols>
  <sheetData>
    <row r="4" spans="2:14">
      <c r="B4" t="s">
        <v>554</v>
      </c>
      <c r="C4" t="s">
        <v>67</v>
      </c>
      <c r="J4" t="s">
        <v>555</v>
      </c>
      <c r="K4" t="s">
        <v>556</v>
      </c>
    </row>
    <row r="5" spans="2:14">
      <c r="B5" t="s">
        <v>557</v>
      </c>
      <c r="C5" t="s">
        <v>208</v>
      </c>
      <c r="D5" t="s">
        <v>351</v>
      </c>
      <c r="E5" t="s">
        <v>83</v>
      </c>
      <c r="F5" t="s">
        <v>204</v>
      </c>
      <c r="G5" t="s">
        <v>558</v>
      </c>
    </row>
    <row r="6" spans="2:14">
      <c r="B6" t="s">
        <v>559</v>
      </c>
      <c r="C6">
        <v>31</v>
      </c>
      <c r="D6">
        <v>7</v>
      </c>
      <c r="E6">
        <v>43</v>
      </c>
      <c r="F6">
        <v>1</v>
      </c>
      <c r="G6">
        <v>82</v>
      </c>
      <c r="J6" t="s">
        <v>560</v>
      </c>
      <c r="K6" t="s">
        <v>67</v>
      </c>
    </row>
    <row r="7" spans="2:14">
      <c r="B7" t="s">
        <v>558</v>
      </c>
      <c r="C7">
        <v>31</v>
      </c>
      <c r="D7">
        <v>7</v>
      </c>
      <c r="E7">
        <v>43</v>
      </c>
      <c r="F7">
        <v>1</v>
      </c>
      <c r="G7">
        <v>82</v>
      </c>
      <c r="J7" t="s">
        <v>66</v>
      </c>
      <c r="K7" t="s">
        <v>208</v>
      </c>
      <c r="L7" t="s">
        <v>351</v>
      </c>
      <c r="M7" t="s">
        <v>83</v>
      </c>
      <c r="N7" t="s">
        <v>558</v>
      </c>
    </row>
    <row r="8" spans="2:14">
      <c r="J8" t="s">
        <v>208</v>
      </c>
      <c r="K8">
        <v>10</v>
      </c>
      <c r="M8">
        <v>1</v>
      </c>
      <c r="N8">
        <v>11</v>
      </c>
    </row>
    <row r="9" spans="2:14">
      <c r="J9" t="s">
        <v>351</v>
      </c>
      <c r="L9">
        <v>5</v>
      </c>
      <c r="N9">
        <v>5</v>
      </c>
    </row>
    <row r="10" spans="2:14">
      <c r="J10" t="s">
        <v>83</v>
      </c>
      <c r="K10">
        <v>1</v>
      </c>
      <c r="N10">
        <v>1</v>
      </c>
    </row>
    <row r="11" spans="2:14">
      <c r="J11" t="s">
        <v>204</v>
      </c>
      <c r="L11">
        <v>1</v>
      </c>
      <c r="N11">
        <v>1</v>
      </c>
    </row>
    <row r="12" spans="2:14">
      <c r="J12" t="s">
        <v>558</v>
      </c>
      <c r="K12">
        <v>11</v>
      </c>
      <c r="L12">
        <v>6</v>
      </c>
      <c r="M12">
        <v>1</v>
      </c>
      <c r="N12">
        <v>18</v>
      </c>
    </row>
    <row r="14" spans="2:14">
      <c r="K14" s="83"/>
    </row>
    <row r="18" spans="2:10" ht="15.2"/>
    <row r="19" spans="2:10" ht="15.2">
      <c r="B19" s="127" t="s">
        <v>561</v>
      </c>
      <c r="C19" s="128"/>
      <c r="D19" s="128"/>
      <c r="E19" s="128"/>
      <c r="F19" s="128"/>
    </row>
    <row r="21" spans="2:10">
      <c r="B21" t="s">
        <v>562</v>
      </c>
      <c r="C21" t="s">
        <v>557</v>
      </c>
    </row>
    <row r="22" spans="2:10">
      <c r="B22" t="s">
        <v>54</v>
      </c>
      <c r="C22" t="s">
        <v>559</v>
      </c>
      <c r="D22" t="s">
        <v>563</v>
      </c>
      <c r="E22" t="s">
        <v>558</v>
      </c>
    </row>
    <row r="23" spans="2:10">
      <c r="B23" t="s">
        <v>564</v>
      </c>
      <c r="C23">
        <v>24</v>
      </c>
      <c r="D23">
        <v>4</v>
      </c>
      <c r="E23">
        <v>28</v>
      </c>
    </row>
    <row r="24" spans="2:10">
      <c r="B24" t="s">
        <v>565</v>
      </c>
      <c r="C24">
        <v>3</v>
      </c>
      <c r="D24">
        <v>26</v>
      </c>
      <c r="E24">
        <v>29</v>
      </c>
    </row>
    <row r="25" spans="2:10">
      <c r="B25" t="s">
        <v>566</v>
      </c>
      <c r="D25">
        <v>3</v>
      </c>
      <c r="E25">
        <v>3</v>
      </c>
    </row>
    <row r="26" spans="2:10">
      <c r="B26" t="s">
        <v>567</v>
      </c>
      <c r="C26">
        <v>26</v>
      </c>
      <c r="D26">
        <v>23</v>
      </c>
      <c r="E26">
        <v>49</v>
      </c>
      <c r="J26" s="83"/>
    </row>
    <row r="27" spans="2:10">
      <c r="B27" t="s">
        <v>568</v>
      </c>
      <c r="D27">
        <v>19</v>
      </c>
      <c r="E27">
        <v>19</v>
      </c>
    </row>
    <row r="28" spans="2:10">
      <c r="B28" t="s">
        <v>569</v>
      </c>
      <c r="C28">
        <v>9</v>
      </c>
      <c r="D28">
        <v>48</v>
      </c>
      <c r="E28">
        <v>57</v>
      </c>
    </row>
    <row r="29" spans="2:10">
      <c r="B29" t="s">
        <v>570</v>
      </c>
      <c r="C29">
        <v>8</v>
      </c>
      <c r="D29">
        <v>21</v>
      </c>
      <c r="E29">
        <v>29</v>
      </c>
    </row>
    <row r="30" spans="2:10">
      <c r="B30" t="s">
        <v>571</v>
      </c>
      <c r="C30">
        <v>12</v>
      </c>
      <c r="D30">
        <v>17</v>
      </c>
      <c r="E30">
        <v>29</v>
      </c>
    </row>
    <row r="31" spans="2:10">
      <c r="B31" t="s">
        <v>558</v>
      </c>
      <c r="C31">
        <v>82</v>
      </c>
      <c r="D31">
        <v>161</v>
      </c>
      <c r="E31">
        <v>243</v>
      </c>
    </row>
  </sheetData>
  <mergeCells count="1">
    <mergeCell ref="B19:F1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72"/>
  <sheetViews>
    <sheetView topLeftCell="F10" workbookViewId="0">
      <selection activeCell="J31" sqref="J31"/>
    </sheetView>
  </sheetViews>
  <sheetFormatPr defaultColWidth="8.75" defaultRowHeight="14.45"/>
  <cols>
    <col min="1" max="1" width="13.625" customWidth="1"/>
    <col min="2" max="2" width="24.375" customWidth="1"/>
    <col min="3" max="3" width="11.5"/>
    <col min="5" max="5" width="25.75" customWidth="1"/>
    <col min="8" max="8" width="29.25" customWidth="1"/>
    <col min="17" max="17" width="21.25" customWidth="1"/>
    <col min="18" max="18" width="27.375" customWidth="1"/>
    <col min="19" max="19" width="50.125" customWidth="1"/>
  </cols>
  <sheetData>
    <row r="1" spans="1:29" ht="15.2"/>
    <row r="2" spans="1:29" ht="29.65">
      <c r="A2" s="81" t="s">
        <v>57</v>
      </c>
      <c r="B2" s="81" t="s">
        <v>555</v>
      </c>
      <c r="C2" s="81" t="s">
        <v>572</v>
      </c>
      <c r="D2" s="81" t="s">
        <v>573</v>
      </c>
      <c r="E2" s="81" t="s">
        <v>574</v>
      </c>
      <c r="F2" s="81" t="s">
        <v>70</v>
      </c>
      <c r="G2" s="81" t="s">
        <v>575</v>
      </c>
      <c r="H2" s="81" t="s">
        <v>576</v>
      </c>
      <c r="I2" s="81" t="s">
        <v>577</v>
      </c>
      <c r="J2" s="81" t="s">
        <v>58</v>
      </c>
      <c r="P2" s="70" t="s">
        <v>578</v>
      </c>
      <c r="Q2" s="70" t="s">
        <v>579</v>
      </c>
      <c r="R2" s="70" t="s">
        <v>580</v>
      </c>
      <c r="S2" s="70" t="s">
        <v>581</v>
      </c>
      <c r="U2" s="72"/>
      <c r="V2" t="s">
        <v>582</v>
      </c>
      <c r="AC2" s="72"/>
    </row>
    <row r="3" spans="1:29" ht="31.9">
      <c r="A3" s="7"/>
      <c r="B3" s="7"/>
      <c r="C3" s="7"/>
      <c r="D3" s="7"/>
      <c r="E3" s="7"/>
      <c r="F3" s="7"/>
      <c r="G3" s="7"/>
      <c r="H3" s="7"/>
      <c r="I3" s="7"/>
      <c r="J3" s="7"/>
      <c r="P3" s="129" t="s">
        <v>79</v>
      </c>
      <c r="Q3" s="129" t="s">
        <v>583</v>
      </c>
      <c r="R3" s="129" t="s">
        <v>584</v>
      </c>
      <c r="S3" s="72" t="s">
        <v>585</v>
      </c>
      <c r="U3" t="str">
        <f>_xlfn.CONCAT($P3," - ",$Q3)</f>
        <v>Tenant Name - Dropdown</v>
      </c>
      <c r="V3" t="s">
        <v>582</v>
      </c>
    </row>
    <row r="4" spans="1:29" ht="16.350000000000001">
      <c r="A4" s="13" t="s">
        <v>167</v>
      </c>
      <c r="B4" s="13" t="s">
        <v>563</v>
      </c>
      <c r="C4" s="13" t="s">
        <v>208</v>
      </c>
      <c r="D4" s="13" t="s">
        <v>586</v>
      </c>
      <c r="E4" s="13" t="s">
        <v>587</v>
      </c>
      <c r="F4" s="13" t="s">
        <v>586</v>
      </c>
      <c r="G4" s="13" t="s">
        <v>76</v>
      </c>
      <c r="H4" t="s">
        <v>582</v>
      </c>
      <c r="I4" s="13"/>
      <c r="J4" s="13" t="s">
        <v>588</v>
      </c>
      <c r="P4" s="129"/>
      <c r="Q4" s="129"/>
      <c r="R4" s="129"/>
      <c r="S4" s="72"/>
      <c r="U4" t="str">
        <f>_xlfn.CONCAT($P4," - ",$Q4)</f>
        <v>-</v>
      </c>
      <c r="V4" t="s">
        <v>589</v>
      </c>
    </row>
    <row r="5" spans="1:29" ht="31.9">
      <c r="A5" s="13" t="s">
        <v>590</v>
      </c>
      <c r="B5" s="13" t="s">
        <v>559</v>
      </c>
      <c r="C5" s="13" t="s">
        <v>83</v>
      </c>
      <c r="D5" s="13" t="s">
        <v>591</v>
      </c>
      <c r="E5" s="13" t="s">
        <v>592</v>
      </c>
      <c r="F5" s="13" t="s">
        <v>593</v>
      </c>
      <c r="G5" s="13" t="s">
        <v>256</v>
      </c>
      <c r="H5" t="s">
        <v>582</v>
      </c>
      <c r="I5" s="13"/>
      <c r="J5" s="13" t="s">
        <v>230</v>
      </c>
      <c r="P5" s="129"/>
      <c r="Q5" s="129"/>
      <c r="R5" s="129"/>
      <c r="S5" s="71" t="s">
        <v>594</v>
      </c>
      <c r="U5" t="str">
        <f t="shared" ref="U5:U22" si="0">_xlfn.CONCAT($P5," - ",$Q5)</f>
        <v>-</v>
      </c>
      <c r="V5" t="s">
        <v>595</v>
      </c>
    </row>
    <row r="6" spans="1:29" ht="31.9">
      <c r="A6" s="13" t="s">
        <v>77</v>
      </c>
      <c r="B6" s="13" t="s">
        <v>596</v>
      </c>
      <c r="C6" s="13" t="s">
        <v>351</v>
      </c>
      <c r="D6" s="13" t="s">
        <v>593</v>
      </c>
      <c r="E6" s="13" t="s">
        <v>597</v>
      </c>
      <c r="F6" s="13" t="s">
        <v>597</v>
      </c>
      <c r="G6" s="13" t="s">
        <v>267</v>
      </c>
      <c r="H6" t="s">
        <v>589</v>
      </c>
      <c r="I6" s="13"/>
      <c r="J6" s="13" t="s">
        <v>78</v>
      </c>
      <c r="P6" s="71" t="s">
        <v>88</v>
      </c>
      <c r="Q6" s="71" t="s">
        <v>583</v>
      </c>
      <c r="R6" s="71" t="s">
        <v>598</v>
      </c>
      <c r="S6" s="71" t="s">
        <v>599</v>
      </c>
      <c r="U6" t="str">
        <f t="shared" si="0"/>
        <v>Parent Name - Dropdown</v>
      </c>
      <c r="V6" t="s">
        <v>600</v>
      </c>
    </row>
    <row r="7" spans="1:29" ht="16.350000000000001">
      <c r="A7" s="13" t="s">
        <v>171</v>
      </c>
      <c r="B7" s="13" t="s">
        <v>601</v>
      </c>
      <c r="C7" s="13" t="s">
        <v>204</v>
      </c>
      <c r="D7" s="13" t="s">
        <v>602</v>
      </c>
      <c r="E7" s="13" t="s">
        <v>603</v>
      </c>
      <c r="F7" s="13" t="s">
        <v>592</v>
      </c>
      <c r="G7" s="13" t="s">
        <v>604</v>
      </c>
      <c r="H7" t="s">
        <v>595</v>
      </c>
      <c r="I7" s="13"/>
      <c r="J7" s="13"/>
      <c r="P7" s="129" t="s">
        <v>92</v>
      </c>
      <c r="Q7" s="129" t="s">
        <v>605</v>
      </c>
      <c r="R7" s="129" t="s">
        <v>584</v>
      </c>
      <c r="S7" s="72" t="s">
        <v>606</v>
      </c>
      <c r="U7" t="str">
        <f t="shared" si="0"/>
        <v>Menu Name - Text</v>
      </c>
      <c r="V7" t="s">
        <v>607</v>
      </c>
    </row>
    <row r="8" spans="1:29" ht="16.350000000000001">
      <c r="A8" s="13" t="s">
        <v>608</v>
      </c>
      <c r="B8" s="13" t="s">
        <v>609</v>
      </c>
      <c r="C8" s="13"/>
      <c r="D8" s="13" t="s">
        <v>610</v>
      </c>
      <c r="E8" s="13" t="s">
        <v>611</v>
      </c>
      <c r="F8" s="13"/>
      <c r="G8" s="13" t="s">
        <v>612</v>
      </c>
      <c r="H8" t="s">
        <v>600</v>
      </c>
      <c r="I8" s="13"/>
      <c r="J8" s="13"/>
      <c r="P8" s="129"/>
      <c r="Q8" s="129"/>
      <c r="R8" s="129"/>
      <c r="S8" s="72"/>
      <c r="U8" t="str">
        <f t="shared" si="0"/>
        <v>-</v>
      </c>
      <c r="V8" t="s">
        <v>613</v>
      </c>
    </row>
    <row r="9" spans="1:29" ht="16.350000000000001">
      <c r="A9" s="13" t="s">
        <v>614</v>
      </c>
      <c r="B9" s="13" t="s">
        <v>615</v>
      </c>
      <c r="C9" s="13"/>
      <c r="D9" s="13"/>
      <c r="E9" s="13"/>
      <c r="F9" s="13"/>
      <c r="G9" s="13" t="s">
        <v>222</v>
      </c>
      <c r="H9" t="s">
        <v>607</v>
      </c>
      <c r="I9" s="13"/>
      <c r="J9" s="13"/>
      <c r="P9" s="129"/>
      <c r="Q9" s="129"/>
      <c r="R9" s="129"/>
      <c r="S9" s="72" t="s">
        <v>616</v>
      </c>
      <c r="U9" t="str">
        <f t="shared" si="0"/>
        <v>-</v>
      </c>
      <c r="V9" t="s">
        <v>617</v>
      </c>
    </row>
    <row r="10" spans="1:29" ht="16.350000000000001">
      <c r="A10" s="13" t="s">
        <v>618</v>
      </c>
      <c r="B10" s="13" t="s">
        <v>619</v>
      </c>
      <c r="C10" s="13"/>
      <c r="D10" s="13"/>
      <c r="E10" s="13"/>
      <c r="F10" s="13"/>
      <c r="G10" s="13" t="s">
        <v>620</v>
      </c>
      <c r="H10" t="s">
        <v>613</v>
      </c>
      <c r="I10" s="13"/>
      <c r="J10" s="13"/>
      <c r="P10" s="129"/>
      <c r="Q10" s="129"/>
      <c r="R10" s="129"/>
      <c r="S10" s="71" t="s">
        <v>621</v>
      </c>
      <c r="U10" t="str">
        <f t="shared" si="0"/>
        <v>-</v>
      </c>
      <c r="V10" t="s">
        <v>622</v>
      </c>
    </row>
    <row r="11" spans="1:29" ht="16.350000000000001">
      <c r="A11" s="13" t="s">
        <v>623</v>
      </c>
      <c r="B11" s="13"/>
      <c r="C11" s="13"/>
      <c r="D11" s="13"/>
      <c r="E11" s="13"/>
      <c r="F11" s="13"/>
      <c r="G11" s="13" t="s">
        <v>624</v>
      </c>
      <c r="H11" t="s">
        <v>617</v>
      </c>
      <c r="I11" s="13"/>
      <c r="J11" s="13"/>
      <c r="P11" s="129" t="s">
        <v>58</v>
      </c>
      <c r="Q11" s="129" t="s">
        <v>625</v>
      </c>
      <c r="R11" s="129" t="s">
        <v>584</v>
      </c>
      <c r="S11" s="72" t="s">
        <v>626</v>
      </c>
      <c r="U11" t="str">
        <f t="shared" si="0"/>
        <v>Platform - Radio button</v>
      </c>
      <c r="V11" t="s">
        <v>627</v>
      </c>
    </row>
    <row r="12" spans="1:29" ht="16.350000000000001">
      <c r="A12" s="13" t="s">
        <v>628</v>
      </c>
      <c r="B12" s="13"/>
      <c r="C12" s="13"/>
      <c r="D12" s="13"/>
      <c r="E12" s="13"/>
      <c r="F12" s="13"/>
      <c r="G12" s="13" t="s">
        <v>629</v>
      </c>
      <c r="H12" t="s">
        <v>622</v>
      </c>
      <c r="I12" s="13"/>
      <c r="J12" s="13"/>
      <c r="P12" s="129"/>
      <c r="Q12" s="129"/>
      <c r="R12" s="129"/>
      <c r="S12" s="73" t="s">
        <v>630</v>
      </c>
      <c r="U12" t="str">
        <f t="shared" si="0"/>
        <v>-</v>
      </c>
      <c r="V12" t="s">
        <v>631</v>
      </c>
    </row>
    <row r="13" spans="1:29" ht="16.350000000000001">
      <c r="A13" s="13"/>
      <c r="B13" s="13"/>
      <c r="C13" s="13"/>
      <c r="D13" s="13"/>
      <c r="E13" s="13"/>
      <c r="F13" s="13"/>
      <c r="G13" s="13" t="s">
        <v>632</v>
      </c>
      <c r="H13" t="s">
        <v>627</v>
      </c>
      <c r="I13" s="13"/>
      <c r="J13" s="13"/>
      <c r="P13" s="129"/>
      <c r="Q13" s="129"/>
      <c r="R13" s="129"/>
      <c r="S13" s="73" t="s">
        <v>633</v>
      </c>
      <c r="U13" t="str">
        <f t="shared" si="0"/>
        <v>-</v>
      </c>
      <c r="V13" t="s">
        <v>634</v>
      </c>
    </row>
    <row r="14" spans="1:29" ht="16.350000000000001">
      <c r="A14" s="13"/>
      <c r="B14" s="13"/>
      <c r="C14" s="13"/>
      <c r="D14" s="13"/>
      <c r="E14" s="13"/>
      <c r="F14" s="13"/>
      <c r="G14" s="13"/>
      <c r="H14" t="s">
        <v>631</v>
      </c>
      <c r="I14" s="13"/>
      <c r="J14" s="13"/>
      <c r="P14" s="129"/>
      <c r="Q14" s="129"/>
      <c r="R14" s="129"/>
      <c r="S14" s="73" t="s">
        <v>635</v>
      </c>
      <c r="U14" t="str">
        <f t="shared" si="0"/>
        <v>-</v>
      </c>
      <c r="V14" t="s">
        <v>75</v>
      </c>
    </row>
    <row r="15" spans="1:29" ht="16.350000000000001">
      <c r="A15" s="13"/>
      <c r="B15" s="13"/>
      <c r="C15" s="13"/>
      <c r="D15" s="13"/>
      <c r="E15" s="13"/>
      <c r="F15" s="13"/>
      <c r="G15" s="13"/>
      <c r="H15" t="s">
        <v>634</v>
      </c>
      <c r="I15" s="13"/>
      <c r="J15" s="13"/>
      <c r="P15" s="129"/>
      <c r="Q15" s="129"/>
      <c r="R15" s="129"/>
      <c r="S15" s="71" t="s">
        <v>636</v>
      </c>
      <c r="U15" t="str">
        <f t="shared" si="0"/>
        <v>-</v>
      </c>
      <c r="V15" t="s">
        <v>637</v>
      </c>
    </row>
    <row r="16" spans="1:29" ht="16.350000000000001">
      <c r="A16" s="13"/>
      <c r="B16" s="13"/>
      <c r="C16" s="13"/>
      <c r="D16" s="13"/>
      <c r="E16" s="13"/>
      <c r="F16" s="13"/>
      <c r="G16" s="13"/>
      <c r="H16" t="s">
        <v>75</v>
      </c>
      <c r="I16" s="13"/>
      <c r="J16" s="13"/>
      <c r="P16" s="129" t="s">
        <v>100</v>
      </c>
      <c r="Q16" s="129" t="s">
        <v>583</v>
      </c>
      <c r="R16" s="129" t="s">
        <v>584</v>
      </c>
      <c r="S16" s="72" t="s">
        <v>638</v>
      </c>
      <c r="U16" t="str">
        <f t="shared" si="0"/>
        <v>Page Type - Dropdown</v>
      </c>
      <c r="V16" t="s">
        <v>639</v>
      </c>
    </row>
    <row r="17" spans="1:22" ht="16.350000000000001">
      <c r="A17" s="82"/>
      <c r="B17" s="82"/>
      <c r="C17" s="82"/>
      <c r="D17" s="82"/>
      <c r="E17" s="82"/>
      <c r="F17" s="82"/>
      <c r="G17" s="82"/>
      <c r="H17" t="s">
        <v>637</v>
      </c>
      <c r="I17" s="82"/>
      <c r="J17" s="82"/>
      <c r="P17" s="129"/>
      <c r="Q17" s="129"/>
      <c r="R17" s="129"/>
      <c r="S17" s="72"/>
      <c r="U17" t="str">
        <f t="shared" si="0"/>
        <v>-</v>
      </c>
      <c r="V17" t="s">
        <v>640</v>
      </c>
    </row>
    <row r="18" spans="1:22" ht="16.350000000000001">
      <c r="H18" t="s">
        <v>639</v>
      </c>
      <c r="P18" s="129"/>
      <c r="Q18" s="129"/>
      <c r="R18" s="129"/>
      <c r="S18" s="72" t="s">
        <v>641</v>
      </c>
      <c r="U18" t="str">
        <f t="shared" si="0"/>
        <v>-</v>
      </c>
      <c r="V18" t="s">
        <v>642</v>
      </c>
    </row>
    <row r="19" spans="1:22" ht="16.350000000000001">
      <c r="H19" t="s">
        <v>640</v>
      </c>
      <c r="P19" s="129"/>
      <c r="Q19" s="129"/>
      <c r="R19" s="129"/>
      <c r="S19" s="73" t="s">
        <v>643</v>
      </c>
      <c r="U19" t="str">
        <f t="shared" si="0"/>
        <v>-</v>
      </c>
      <c r="V19" t="s">
        <v>644</v>
      </c>
    </row>
    <row r="20" spans="1:22" ht="16.350000000000001">
      <c r="H20" t="s">
        <v>642</v>
      </c>
      <c r="P20" s="129"/>
      <c r="Q20" s="129"/>
      <c r="R20" s="129"/>
      <c r="S20" s="73" t="s">
        <v>645</v>
      </c>
      <c r="U20" t="str">
        <f t="shared" si="0"/>
        <v>-</v>
      </c>
      <c r="V20" t="s">
        <v>646</v>
      </c>
    </row>
    <row r="21" spans="1:22" ht="16.350000000000001">
      <c r="H21" t="s">
        <v>644</v>
      </c>
      <c r="P21" s="129"/>
      <c r="Q21" s="129"/>
      <c r="R21" s="129"/>
      <c r="S21" s="74" t="s">
        <v>647</v>
      </c>
      <c r="U21" t="str">
        <f t="shared" si="0"/>
        <v>-</v>
      </c>
      <c r="V21" t="s">
        <v>648</v>
      </c>
    </row>
    <row r="22" spans="1:22" ht="16.350000000000001">
      <c r="H22" t="s">
        <v>646</v>
      </c>
      <c r="P22" s="129" t="s">
        <v>104</v>
      </c>
      <c r="Q22" s="129" t="s">
        <v>583</v>
      </c>
      <c r="R22" s="129" t="s">
        <v>584</v>
      </c>
      <c r="S22" s="72" t="s">
        <v>649</v>
      </c>
      <c r="U22" t="str">
        <f t="shared" si="0"/>
        <v>Page name - Dropdown</v>
      </c>
      <c r="V22" t="s">
        <v>650</v>
      </c>
    </row>
    <row r="23" spans="1:22" ht="31.9">
      <c r="H23" t="s">
        <v>648</v>
      </c>
      <c r="P23" s="129"/>
      <c r="Q23" s="129"/>
      <c r="R23" s="129"/>
      <c r="S23" s="72" t="s">
        <v>651</v>
      </c>
    </row>
    <row r="24" spans="1:22" ht="16.350000000000001">
      <c r="H24" t="s">
        <v>650</v>
      </c>
      <c r="P24" s="129"/>
      <c r="Q24" s="129"/>
      <c r="R24" s="129"/>
      <c r="S24" s="72"/>
    </row>
    <row r="25" spans="1:22" ht="31.9">
      <c r="P25" s="129"/>
      <c r="Q25" s="129"/>
      <c r="R25" s="129"/>
      <c r="S25" s="71" t="s">
        <v>652</v>
      </c>
    </row>
    <row r="26" spans="1:22" ht="16.350000000000001">
      <c r="P26" s="129" t="s">
        <v>108</v>
      </c>
      <c r="Q26" s="129" t="s">
        <v>605</v>
      </c>
      <c r="R26" s="129" t="s">
        <v>584</v>
      </c>
      <c r="S26" s="72" t="s">
        <v>653</v>
      </c>
    </row>
    <row r="27" spans="1:22" ht="31.9">
      <c r="P27" s="129"/>
      <c r="Q27" s="129"/>
      <c r="R27" s="129"/>
      <c r="S27" s="72" t="s">
        <v>654</v>
      </c>
    </row>
    <row r="28" spans="1:22" ht="16.350000000000001">
      <c r="P28" s="129"/>
      <c r="Q28" s="129"/>
      <c r="R28" s="129"/>
      <c r="S28" s="72"/>
    </row>
    <row r="29" spans="1:22" ht="31.9">
      <c r="P29" s="129"/>
      <c r="Q29" s="129"/>
      <c r="R29" s="129"/>
      <c r="S29" s="71" t="s">
        <v>655</v>
      </c>
    </row>
    <row r="30" spans="1:22" ht="16.350000000000001">
      <c r="P30" s="129" t="s">
        <v>112</v>
      </c>
      <c r="Q30" s="129" t="s">
        <v>583</v>
      </c>
      <c r="R30" s="129" t="s">
        <v>584</v>
      </c>
      <c r="S30" s="72" t="s">
        <v>653</v>
      </c>
    </row>
    <row r="31" spans="1:22" ht="31.9">
      <c r="P31" s="129"/>
      <c r="Q31" s="129"/>
      <c r="R31" s="129"/>
      <c r="S31" s="72" t="s">
        <v>656</v>
      </c>
    </row>
    <row r="32" spans="1:22" ht="16.350000000000001">
      <c r="P32" s="129"/>
      <c r="Q32" s="129"/>
      <c r="R32" s="129"/>
      <c r="S32" s="72"/>
    </row>
    <row r="33" spans="16:19" ht="31.9">
      <c r="P33" s="129"/>
      <c r="Q33" s="129"/>
      <c r="R33" s="129"/>
      <c r="S33" s="72" t="s">
        <v>657</v>
      </c>
    </row>
    <row r="34" spans="16:19" ht="31.9">
      <c r="P34" s="129"/>
      <c r="Q34" s="129"/>
      <c r="R34" s="129"/>
      <c r="S34" s="71" t="s">
        <v>658</v>
      </c>
    </row>
    <row r="35" spans="16:19" ht="16.350000000000001">
      <c r="P35" s="129" t="s">
        <v>116</v>
      </c>
      <c r="Q35" s="129" t="s">
        <v>659</v>
      </c>
      <c r="R35" s="129" t="s">
        <v>584</v>
      </c>
      <c r="S35" s="72" t="s">
        <v>660</v>
      </c>
    </row>
    <row r="36" spans="16:19" ht="31.9">
      <c r="P36" s="129"/>
      <c r="Q36" s="129"/>
      <c r="R36" s="129"/>
      <c r="S36" s="72" t="s">
        <v>661</v>
      </c>
    </row>
    <row r="37" spans="16:19" ht="16.350000000000001">
      <c r="P37" s="129"/>
      <c r="Q37" s="129"/>
      <c r="R37" s="129"/>
      <c r="S37" s="72"/>
    </row>
    <row r="38" spans="16:19" ht="16.350000000000001">
      <c r="P38" s="129"/>
      <c r="Q38" s="129"/>
      <c r="R38" s="129"/>
      <c r="S38" s="72" t="s">
        <v>662</v>
      </c>
    </row>
    <row r="39" spans="16:19" ht="16.350000000000001">
      <c r="P39" s="129"/>
      <c r="Q39" s="129"/>
      <c r="R39" s="129"/>
      <c r="S39" s="72"/>
    </row>
    <row r="40" spans="16:19" ht="47.65">
      <c r="P40" s="129"/>
      <c r="Q40" s="129"/>
      <c r="R40" s="129"/>
      <c r="S40" s="71" t="s">
        <v>663</v>
      </c>
    </row>
    <row r="41" spans="16:19" ht="31.9">
      <c r="P41" s="129" t="s">
        <v>664</v>
      </c>
      <c r="Q41" s="129" t="s">
        <v>665</v>
      </c>
      <c r="R41" s="129" t="s">
        <v>584</v>
      </c>
      <c r="S41" s="72" t="s">
        <v>666</v>
      </c>
    </row>
    <row r="42" spans="16:19" ht="16.350000000000001">
      <c r="P42" s="129"/>
      <c r="Q42" s="129"/>
      <c r="R42" s="129"/>
      <c r="S42" s="72"/>
    </row>
    <row r="43" spans="16:19" ht="31.9">
      <c r="P43" s="129"/>
      <c r="Q43" s="129"/>
      <c r="R43" s="129"/>
      <c r="S43" s="72" t="s">
        <v>667</v>
      </c>
    </row>
    <row r="44" spans="16:19" ht="16.350000000000001">
      <c r="P44" s="129"/>
      <c r="Q44" s="129"/>
      <c r="R44" s="129"/>
      <c r="S44" s="72"/>
    </row>
    <row r="45" spans="16:19" ht="16.350000000000001">
      <c r="P45" s="129"/>
      <c r="Q45" s="129"/>
      <c r="R45" s="129"/>
      <c r="S45" s="72" t="s">
        <v>668</v>
      </c>
    </row>
    <row r="46" spans="16:19" ht="16.350000000000001">
      <c r="P46" s="129"/>
      <c r="Q46" s="129"/>
      <c r="R46" s="129"/>
      <c r="S46" s="73" t="s">
        <v>669</v>
      </c>
    </row>
    <row r="47" spans="16:19" ht="16.350000000000001">
      <c r="P47" s="129"/>
      <c r="Q47" s="129"/>
      <c r="R47" s="129"/>
      <c r="S47" s="73" t="s">
        <v>670</v>
      </c>
    </row>
    <row r="48" spans="16:19" ht="16.350000000000001">
      <c r="P48" s="129"/>
      <c r="Q48" s="129"/>
      <c r="R48" s="129"/>
      <c r="S48" s="73" t="s">
        <v>671</v>
      </c>
    </row>
    <row r="49" spans="16:19" ht="16.350000000000001">
      <c r="P49" s="129"/>
      <c r="Q49" s="129"/>
      <c r="R49" s="129"/>
      <c r="S49" s="72"/>
    </row>
    <row r="50" spans="16:19" ht="31.9">
      <c r="P50" s="129"/>
      <c r="Q50" s="129"/>
      <c r="R50" s="129"/>
      <c r="S50" s="72" t="s">
        <v>672</v>
      </c>
    </row>
    <row r="51" spans="16:19" ht="16.350000000000001">
      <c r="P51" s="129"/>
      <c r="Q51" s="129"/>
      <c r="R51" s="129"/>
      <c r="S51" s="73" t="s">
        <v>673</v>
      </c>
    </row>
    <row r="52" spans="16:19" ht="16.350000000000001">
      <c r="P52" s="129"/>
      <c r="Q52" s="129"/>
      <c r="R52" s="129"/>
      <c r="S52" s="73" t="s">
        <v>674</v>
      </c>
    </row>
    <row r="53" spans="16:19" ht="16.350000000000001">
      <c r="P53" s="129"/>
      <c r="Q53" s="129"/>
      <c r="R53" s="129"/>
      <c r="S53" s="73" t="s">
        <v>675</v>
      </c>
    </row>
    <row r="54" spans="16:19" ht="16.350000000000001">
      <c r="P54" s="129"/>
      <c r="Q54" s="129"/>
      <c r="R54" s="129"/>
      <c r="S54" s="73" t="s">
        <v>676</v>
      </c>
    </row>
    <row r="55" spans="16:19" ht="16.350000000000001">
      <c r="P55" s="129"/>
      <c r="Q55" s="129"/>
      <c r="R55" s="129"/>
      <c r="S55" s="72"/>
    </row>
    <row r="56" spans="16:19" ht="31.9">
      <c r="P56" s="129"/>
      <c r="Q56" s="129"/>
      <c r="R56" s="129"/>
      <c r="S56" s="72" t="s">
        <v>677</v>
      </c>
    </row>
    <row r="57" spans="16:19" ht="16.350000000000001">
      <c r="P57" s="129"/>
      <c r="Q57" s="129"/>
      <c r="R57" s="129"/>
      <c r="S57" s="73" t="s">
        <v>670</v>
      </c>
    </row>
    <row r="58" spans="16:19" ht="16.350000000000001">
      <c r="P58" s="129"/>
      <c r="Q58" s="129"/>
      <c r="R58" s="129"/>
      <c r="S58" s="73" t="s">
        <v>671</v>
      </c>
    </row>
    <row r="59" spans="16:19" ht="16.350000000000001">
      <c r="P59" s="129"/>
      <c r="Q59" s="129"/>
      <c r="R59" s="129"/>
      <c r="S59" s="72"/>
    </row>
    <row r="60" spans="16:19" ht="31.9">
      <c r="P60" s="129"/>
      <c r="Q60" s="129"/>
      <c r="R60" s="129"/>
      <c r="S60" s="72" t="s">
        <v>678</v>
      </c>
    </row>
    <row r="61" spans="16:19" ht="16.350000000000001">
      <c r="P61" s="129"/>
      <c r="Q61" s="129"/>
      <c r="R61" s="129"/>
      <c r="S61" s="72"/>
    </row>
    <row r="62" spans="16:19" ht="63.2">
      <c r="P62" s="129"/>
      <c r="Q62" s="129"/>
      <c r="R62" s="129"/>
      <c r="S62" s="71" t="s">
        <v>679</v>
      </c>
    </row>
    <row r="63" spans="16:19" ht="31.9">
      <c r="P63" s="71" t="s">
        <v>144</v>
      </c>
      <c r="Q63" s="71" t="s">
        <v>605</v>
      </c>
      <c r="R63" s="71" t="s">
        <v>584</v>
      </c>
      <c r="S63" s="71" t="s">
        <v>680</v>
      </c>
    </row>
    <row r="64" spans="16:19" ht="16.350000000000001">
      <c r="P64" s="129" t="s">
        <v>148</v>
      </c>
      <c r="Q64" s="129" t="s">
        <v>605</v>
      </c>
      <c r="R64" s="129" t="s">
        <v>584</v>
      </c>
      <c r="S64" s="72" t="s">
        <v>681</v>
      </c>
    </row>
    <row r="65" spans="16:19" ht="63.2">
      <c r="P65" s="129"/>
      <c r="Q65" s="129"/>
      <c r="R65" s="129"/>
      <c r="S65" s="72" t="s">
        <v>682</v>
      </c>
    </row>
    <row r="66" spans="16:19" ht="16.350000000000001">
      <c r="P66" s="129"/>
      <c r="Q66" s="129"/>
      <c r="R66" s="129"/>
      <c r="S66" s="72"/>
    </row>
    <row r="67" spans="16:19" ht="31.9">
      <c r="P67" s="129"/>
      <c r="Q67" s="129"/>
      <c r="R67" s="129"/>
      <c r="S67" s="71" t="s">
        <v>683</v>
      </c>
    </row>
    <row r="68" spans="16:19" ht="78.75">
      <c r="P68" s="71" t="s">
        <v>152</v>
      </c>
      <c r="Q68" s="71" t="s">
        <v>605</v>
      </c>
      <c r="R68" s="71" t="s">
        <v>584</v>
      </c>
      <c r="S68" s="71" t="s">
        <v>684</v>
      </c>
    </row>
    <row r="69" spans="16:19" ht="47.65">
      <c r="P69" s="71" t="s">
        <v>156</v>
      </c>
      <c r="Q69" s="71" t="s">
        <v>605</v>
      </c>
      <c r="R69" s="71" t="s">
        <v>584</v>
      </c>
      <c r="S69" s="71" t="s">
        <v>685</v>
      </c>
    </row>
    <row r="70" spans="16:19" ht="16.350000000000001">
      <c r="P70" s="71" t="s">
        <v>7</v>
      </c>
      <c r="Q70" s="71" t="s">
        <v>605</v>
      </c>
      <c r="R70" s="71" t="s">
        <v>598</v>
      </c>
      <c r="S70" s="71" t="s">
        <v>686</v>
      </c>
    </row>
    <row r="71" spans="16:19" ht="16.350000000000001">
      <c r="P71" s="129" t="s">
        <v>163</v>
      </c>
      <c r="Q71" s="129" t="s">
        <v>625</v>
      </c>
      <c r="R71" s="129" t="s">
        <v>584</v>
      </c>
      <c r="S71" s="72" t="s">
        <v>687</v>
      </c>
    </row>
    <row r="72" spans="16:19" ht="16.350000000000001">
      <c r="P72" s="129"/>
      <c r="Q72" s="129"/>
      <c r="R72" s="129"/>
      <c r="S72" s="71" t="s">
        <v>688</v>
      </c>
    </row>
  </sheetData>
  <autoFilter ref="P2:U72" xr:uid="{00000000-0009-0000-0000-000003000000}"/>
  <mergeCells count="33">
    <mergeCell ref="P64:P67"/>
    <mergeCell ref="P3:P5"/>
    <mergeCell ref="P7:P10"/>
    <mergeCell ref="P11:P15"/>
    <mergeCell ref="P16:P21"/>
    <mergeCell ref="P22:P25"/>
    <mergeCell ref="P71:P72"/>
    <mergeCell ref="Q3:Q5"/>
    <mergeCell ref="Q7:Q10"/>
    <mergeCell ref="Q11:Q15"/>
    <mergeCell ref="Q16:Q21"/>
    <mergeCell ref="Q22:Q25"/>
    <mergeCell ref="Q26:Q29"/>
    <mergeCell ref="Q30:Q34"/>
    <mergeCell ref="Q35:Q40"/>
    <mergeCell ref="Q41:Q62"/>
    <mergeCell ref="Q64:Q67"/>
    <mergeCell ref="Q71:Q72"/>
    <mergeCell ref="P26:P29"/>
    <mergeCell ref="P30:P34"/>
    <mergeCell ref="P35:P40"/>
    <mergeCell ref="P41:P62"/>
    <mergeCell ref="R3:R5"/>
    <mergeCell ref="R7:R10"/>
    <mergeCell ref="R11:R15"/>
    <mergeCell ref="R16:R21"/>
    <mergeCell ref="R22:R25"/>
    <mergeCell ref="R71:R72"/>
    <mergeCell ref="R26:R29"/>
    <mergeCell ref="R30:R34"/>
    <mergeCell ref="R35:R40"/>
    <mergeCell ref="R41:R62"/>
    <mergeCell ref="R64:R67"/>
  </mergeCells>
  <pageMargins left="0.75" right="0.75" top="1" bottom="1" header="0.51180555555555496" footer="0.51180555555555496"/>
  <pageSetup paperSize="9" firstPageNumber="0" orientation="portrait" useFirstPageNumber="1"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197"/>
  <sheetViews>
    <sheetView topLeftCell="D1" workbookViewId="0">
      <selection activeCell="I3" sqref="I3"/>
    </sheetView>
  </sheetViews>
  <sheetFormatPr defaultColWidth="8.875" defaultRowHeight="14.45"/>
  <cols>
    <col min="2" max="2" width="15.25" customWidth="1"/>
    <col min="3" max="3" width="11.5" customWidth="1"/>
    <col min="4" max="4" width="15.375" customWidth="1"/>
    <col min="5" max="5" width="12.75" customWidth="1"/>
    <col min="9" max="9" width="45.625" style="18" customWidth="1"/>
    <col min="10" max="10" width="16.375" customWidth="1"/>
    <col min="12" max="12" width="16.75" customWidth="1"/>
    <col min="13" max="13" width="13" customWidth="1"/>
  </cols>
  <sheetData>
    <row r="1" spans="1:15" s="56" customFormat="1" ht="15" customHeight="1">
      <c r="A1" s="56" t="s">
        <v>689</v>
      </c>
      <c r="B1" s="56" t="s">
        <v>690</v>
      </c>
      <c r="C1" s="56" t="s">
        <v>691</v>
      </c>
      <c r="D1" s="56" t="s">
        <v>53</v>
      </c>
      <c r="E1" s="56" t="s">
        <v>8</v>
      </c>
      <c r="F1" s="56" t="s">
        <v>56</v>
      </c>
      <c r="G1" s="56" t="s">
        <v>67</v>
      </c>
      <c r="H1" s="56" t="s">
        <v>66</v>
      </c>
      <c r="I1" s="59" t="s">
        <v>692</v>
      </c>
      <c r="J1" s="56" t="s">
        <v>693</v>
      </c>
      <c r="K1" s="56" t="s">
        <v>694</v>
      </c>
      <c r="L1" s="56" t="s">
        <v>695</v>
      </c>
      <c r="M1" s="56" t="s">
        <v>696</v>
      </c>
      <c r="N1" s="56" t="s">
        <v>697</v>
      </c>
      <c r="O1" s="56" t="s">
        <v>698</v>
      </c>
    </row>
    <row r="2" spans="1:15">
      <c r="C2" s="57"/>
      <c r="E2" s="18"/>
      <c r="F2" s="18"/>
      <c r="G2" s="18"/>
      <c r="H2" s="18"/>
      <c r="I2" s="60"/>
    </row>
    <row r="3" spans="1:15">
      <c r="C3" s="57"/>
      <c r="E3" s="18"/>
      <c r="F3" s="18"/>
      <c r="G3" s="18"/>
      <c r="H3" s="18"/>
      <c r="I3" s="60"/>
      <c r="K3" t="s">
        <v>699</v>
      </c>
    </row>
    <row r="4" spans="1:15">
      <c r="C4" s="57"/>
      <c r="E4" s="18"/>
      <c r="F4" s="18"/>
      <c r="G4" s="18"/>
      <c r="H4" s="18"/>
      <c r="I4" s="60"/>
    </row>
    <row r="5" spans="1:15">
      <c r="C5" s="57"/>
      <c r="E5" s="58"/>
      <c r="F5" s="18"/>
      <c r="G5" s="18"/>
      <c r="H5" s="18"/>
      <c r="I5" s="60"/>
    </row>
    <row r="6" spans="1:15">
      <c r="C6" s="57"/>
      <c r="E6" s="58"/>
      <c r="F6" s="18"/>
      <c r="G6" s="18"/>
      <c r="H6" s="18"/>
      <c r="I6" s="60"/>
    </row>
    <row r="7" spans="1:15">
      <c r="C7" s="57"/>
      <c r="E7" s="58"/>
      <c r="F7" s="18"/>
      <c r="G7" s="18"/>
      <c r="H7" s="18"/>
      <c r="I7" s="60"/>
    </row>
    <row r="8" spans="1:15">
      <c r="C8" s="57"/>
      <c r="E8" s="58"/>
      <c r="F8" s="18"/>
      <c r="G8" s="18"/>
      <c r="H8" s="18"/>
      <c r="I8" s="60"/>
    </row>
    <row r="9" spans="1:15">
      <c r="C9" s="57"/>
      <c r="E9" s="58"/>
      <c r="F9" s="18"/>
      <c r="G9" s="18"/>
      <c r="H9" s="18"/>
      <c r="I9" s="60"/>
    </row>
    <row r="10" spans="1:15">
      <c r="C10" s="57"/>
      <c r="E10" s="58"/>
      <c r="F10" s="18"/>
      <c r="G10" s="18"/>
      <c r="H10" s="18"/>
      <c r="I10" s="60"/>
    </row>
    <row r="11" spans="1:15">
      <c r="C11" s="57"/>
      <c r="E11" s="58"/>
      <c r="F11" s="18"/>
      <c r="G11" s="18"/>
      <c r="H11" s="18"/>
      <c r="I11" s="60"/>
    </row>
    <row r="12" spans="1:15">
      <c r="C12" s="57"/>
      <c r="E12" s="58"/>
      <c r="F12" s="18"/>
      <c r="G12" s="18"/>
      <c r="H12" s="18"/>
      <c r="I12" s="60"/>
    </row>
    <row r="13" spans="1:15">
      <c r="C13" s="57"/>
      <c r="E13" s="58"/>
      <c r="F13" s="18"/>
      <c r="G13" s="18"/>
      <c r="H13" s="18"/>
      <c r="I13" s="60"/>
    </row>
    <row r="14" spans="1:15">
      <c r="C14" s="57"/>
      <c r="E14" s="58"/>
      <c r="F14" s="18"/>
      <c r="G14" s="18"/>
      <c r="H14" s="18"/>
      <c r="I14" s="60"/>
    </row>
    <row r="15" spans="1:15">
      <c r="C15" s="57"/>
      <c r="E15" s="58"/>
      <c r="F15" s="18"/>
      <c r="G15" s="18"/>
      <c r="H15" s="18"/>
      <c r="I15" s="60"/>
    </row>
    <row r="16" spans="1:15">
      <c r="C16" s="57"/>
      <c r="E16" s="58"/>
      <c r="F16" s="18"/>
      <c r="G16" s="18"/>
      <c r="H16" s="18"/>
      <c r="I16" s="60"/>
    </row>
    <row r="17" spans="3:9">
      <c r="C17" s="57"/>
      <c r="E17" s="58"/>
      <c r="F17" s="18"/>
      <c r="G17" s="18"/>
      <c r="H17" s="18"/>
    </row>
    <row r="18" spans="3:9">
      <c r="C18" s="57"/>
      <c r="F18" s="18"/>
      <c r="G18" s="18"/>
      <c r="H18" s="18"/>
    </row>
    <row r="19" spans="3:9">
      <c r="C19" s="57"/>
      <c r="F19" s="18"/>
      <c r="G19" s="18"/>
      <c r="H19" s="18"/>
    </row>
    <row r="20" spans="3:9">
      <c r="C20" s="57"/>
      <c r="F20" s="18"/>
      <c r="G20" s="18"/>
      <c r="H20" s="18"/>
    </row>
    <row r="21" spans="3:9">
      <c r="C21" s="57"/>
      <c r="F21" s="18"/>
      <c r="G21" s="18"/>
      <c r="H21" s="18"/>
      <c r="I21" s="60"/>
    </row>
    <row r="22" spans="3:9">
      <c r="C22" s="57"/>
      <c r="F22" s="18"/>
      <c r="G22" s="18"/>
      <c r="H22" s="18"/>
      <c r="I22" s="60"/>
    </row>
    <row r="23" spans="3:9">
      <c r="C23" s="57"/>
      <c r="F23" s="18"/>
      <c r="G23" s="18"/>
      <c r="H23" s="18"/>
      <c r="I23" s="60"/>
    </row>
    <row r="24" spans="3:9">
      <c r="C24" s="57"/>
      <c r="F24" s="18"/>
      <c r="G24" s="18"/>
      <c r="H24" s="18"/>
      <c r="I24" s="60"/>
    </row>
    <row r="25" spans="3:9">
      <c r="C25" s="57"/>
      <c r="F25" s="18"/>
      <c r="G25" s="18"/>
      <c r="H25" s="18"/>
      <c r="I25" s="60"/>
    </row>
    <row r="26" spans="3:9">
      <c r="C26" s="57"/>
      <c r="F26" s="18"/>
      <c r="G26" s="18"/>
      <c r="H26" s="18"/>
    </row>
    <row r="27" spans="3:9">
      <c r="C27" s="57"/>
      <c r="F27" s="18"/>
      <c r="G27" s="18"/>
      <c r="H27" s="18"/>
    </row>
    <row r="28" spans="3:9">
      <c r="C28" s="57"/>
      <c r="F28" s="18"/>
      <c r="G28" s="18"/>
      <c r="H28" s="18"/>
    </row>
    <row r="29" spans="3:9">
      <c r="C29" s="57"/>
      <c r="F29" s="18"/>
      <c r="G29" s="18"/>
      <c r="H29" s="18"/>
    </row>
    <row r="30" spans="3:9">
      <c r="C30" s="57"/>
      <c r="E30" s="58"/>
      <c r="F30" s="18"/>
      <c r="G30" s="18"/>
      <c r="H30" s="18"/>
      <c r="I30" s="60"/>
    </row>
    <row r="31" spans="3:9">
      <c r="C31" s="57"/>
      <c r="E31" s="58"/>
      <c r="F31" s="18"/>
      <c r="G31" s="18"/>
      <c r="H31" s="18"/>
      <c r="I31" s="60"/>
    </row>
    <row r="32" spans="3:9">
      <c r="C32" s="57"/>
      <c r="E32" s="58"/>
      <c r="F32" s="18"/>
      <c r="G32" s="18"/>
      <c r="H32" s="18"/>
      <c r="I32" s="60"/>
    </row>
    <row r="33" spans="3:9">
      <c r="C33" s="57"/>
      <c r="E33" s="58"/>
      <c r="F33" s="18"/>
      <c r="G33" s="18"/>
      <c r="H33" s="18"/>
      <c r="I33" s="60"/>
    </row>
    <row r="34" spans="3:9">
      <c r="C34" s="57"/>
      <c r="F34" s="18"/>
      <c r="G34" s="18"/>
      <c r="H34" s="18"/>
    </row>
    <row r="35" spans="3:9">
      <c r="C35" s="57"/>
      <c r="F35" s="18"/>
      <c r="G35" s="18"/>
      <c r="H35" s="18"/>
    </row>
    <row r="36" spans="3:9">
      <c r="C36" s="57"/>
      <c r="F36" s="18"/>
      <c r="G36" s="18"/>
      <c r="H36" s="18"/>
    </row>
    <row r="37" spans="3:9">
      <c r="C37" s="57"/>
      <c r="F37" s="18"/>
      <c r="G37" s="18"/>
      <c r="H37" s="18"/>
    </row>
    <row r="38" spans="3:9">
      <c r="C38" s="57"/>
      <c r="F38" s="18"/>
      <c r="G38" s="18"/>
      <c r="H38" s="18"/>
    </row>
    <row r="39" spans="3:9">
      <c r="F39" s="18"/>
      <c r="G39" s="18"/>
      <c r="H39" s="18"/>
    </row>
    <row r="40" spans="3:9">
      <c r="F40" s="18"/>
      <c r="G40" s="18"/>
      <c r="H40" s="18"/>
    </row>
    <row r="41" spans="3:9">
      <c r="F41" s="18"/>
      <c r="G41" s="18"/>
      <c r="H41" s="18"/>
    </row>
    <row r="42" spans="3:9">
      <c r="F42" s="18"/>
      <c r="G42" s="18"/>
      <c r="H42" s="18"/>
    </row>
    <row r="43" spans="3:9">
      <c r="F43" s="18"/>
      <c r="G43" s="18"/>
      <c r="H43" s="18"/>
    </row>
    <row r="44" spans="3:9">
      <c r="F44" s="18"/>
      <c r="G44" s="18"/>
      <c r="H44" s="18"/>
    </row>
    <row r="45" spans="3:9">
      <c r="F45" s="18"/>
      <c r="G45" s="18"/>
      <c r="H45" s="18"/>
    </row>
    <row r="46" spans="3:9">
      <c r="F46" s="18"/>
      <c r="G46" s="18"/>
      <c r="H46" s="18"/>
    </row>
    <row r="47" spans="3:9">
      <c r="F47" s="18"/>
      <c r="G47" s="18"/>
      <c r="H47" s="18"/>
    </row>
    <row r="48" spans="3:9">
      <c r="F48" s="18"/>
      <c r="G48" s="18"/>
      <c r="H48" s="18"/>
    </row>
    <row r="49" spans="6:8">
      <c r="F49" s="18"/>
      <c r="G49" s="18"/>
      <c r="H49" s="18"/>
    </row>
    <row r="50" spans="6:8">
      <c r="F50" s="18"/>
      <c r="G50" s="18"/>
      <c r="H50" s="18"/>
    </row>
    <row r="51" spans="6:8">
      <c r="F51" s="18"/>
      <c r="G51" s="18"/>
      <c r="H51" s="18"/>
    </row>
    <row r="52" spans="6:8">
      <c r="F52" s="18"/>
      <c r="G52" s="18"/>
      <c r="H52" s="18"/>
    </row>
    <row r="53" spans="6:8">
      <c r="F53" s="18"/>
      <c r="G53" s="18"/>
      <c r="H53" s="18"/>
    </row>
    <row r="54" spans="6:8">
      <c r="F54" s="18"/>
      <c r="G54" s="18"/>
      <c r="H54" s="18"/>
    </row>
    <row r="55" spans="6:8">
      <c r="F55" s="18"/>
      <c r="G55" s="18"/>
      <c r="H55" s="18"/>
    </row>
    <row r="56" spans="6:8">
      <c r="F56" s="18"/>
      <c r="G56" s="18"/>
      <c r="H56" s="18"/>
    </row>
    <row r="57" spans="6:8">
      <c r="F57" s="18"/>
      <c r="G57" s="18"/>
      <c r="H57" s="18"/>
    </row>
    <row r="58" spans="6:8">
      <c r="F58" s="18"/>
      <c r="G58" s="18"/>
      <c r="H58" s="18"/>
    </row>
    <row r="59" spans="6:8">
      <c r="F59" s="18"/>
      <c r="G59" s="18"/>
      <c r="H59" s="18"/>
    </row>
    <row r="60" spans="6:8">
      <c r="F60" s="18"/>
      <c r="G60" s="18"/>
      <c r="H60" s="18"/>
    </row>
    <row r="61" spans="6:8">
      <c r="F61" s="18"/>
      <c r="G61" s="18"/>
      <c r="H61" s="18"/>
    </row>
    <row r="62" spans="6:8">
      <c r="F62" s="18"/>
      <c r="G62" s="18"/>
      <c r="H62" s="18"/>
    </row>
    <row r="63" spans="6:8">
      <c r="F63" s="18"/>
      <c r="G63" s="18"/>
      <c r="H63" s="18"/>
    </row>
    <row r="64" spans="6:8">
      <c r="F64" s="18"/>
      <c r="G64" s="18"/>
      <c r="H64" s="18"/>
    </row>
    <row r="65" spans="6:8">
      <c r="F65" s="18"/>
      <c r="G65" s="18"/>
      <c r="H65" s="18"/>
    </row>
    <row r="66" spans="6:8">
      <c r="F66" s="18"/>
      <c r="G66" s="18"/>
      <c r="H66" s="18"/>
    </row>
    <row r="67" spans="6:8">
      <c r="F67" s="18"/>
      <c r="G67" s="18"/>
      <c r="H67" s="18"/>
    </row>
    <row r="68" spans="6:8">
      <c r="F68" s="18"/>
      <c r="G68" s="18"/>
      <c r="H68" s="18"/>
    </row>
    <row r="69" spans="6:8">
      <c r="F69" s="18"/>
      <c r="G69" s="18"/>
      <c r="H69" s="18"/>
    </row>
    <row r="70" spans="6:8">
      <c r="F70" s="18"/>
      <c r="G70" s="18"/>
      <c r="H70" s="18"/>
    </row>
    <row r="71" spans="6:8">
      <c r="F71" s="18"/>
      <c r="G71" s="18"/>
      <c r="H71" s="18"/>
    </row>
    <row r="72" spans="6:8">
      <c r="F72" s="18"/>
      <c r="G72" s="18"/>
      <c r="H72" s="18"/>
    </row>
    <row r="73" spans="6:8">
      <c r="F73" s="18"/>
      <c r="G73" s="18"/>
      <c r="H73" s="18"/>
    </row>
    <row r="74" spans="6:8">
      <c r="F74" s="18"/>
      <c r="G74" s="18"/>
      <c r="H74" s="18"/>
    </row>
    <row r="75" spans="6:8">
      <c r="F75" s="18"/>
      <c r="G75" s="18"/>
      <c r="H75" s="18"/>
    </row>
    <row r="76" spans="6:8">
      <c r="F76" s="18"/>
      <c r="G76" s="18"/>
      <c r="H76" s="18"/>
    </row>
    <row r="77" spans="6:8">
      <c r="F77" s="18"/>
      <c r="G77" s="18"/>
      <c r="H77" s="18"/>
    </row>
    <row r="78" spans="6:8">
      <c r="F78" s="18"/>
      <c r="G78" s="18"/>
      <c r="H78" s="18"/>
    </row>
    <row r="79" spans="6:8">
      <c r="F79" s="18"/>
      <c r="G79" s="18"/>
      <c r="H79" s="18"/>
    </row>
    <row r="80" spans="6:8">
      <c r="F80" s="18"/>
      <c r="G80" s="18"/>
      <c r="H80" s="18"/>
    </row>
    <row r="81" spans="6:8">
      <c r="F81" s="18"/>
      <c r="G81" s="18"/>
      <c r="H81" s="18"/>
    </row>
    <row r="82" spans="6:8">
      <c r="F82" s="18"/>
      <c r="G82" s="18"/>
      <c r="H82" s="18"/>
    </row>
    <row r="83" spans="6:8">
      <c r="F83" s="18"/>
      <c r="G83" s="18"/>
      <c r="H83" s="18"/>
    </row>
    <row r="84" spans="6:8">
      <c r="F84" s="18"/>
      <c r="G84" s="18"/>
      <c r="H84" s="18"/>
    </row>
    <row r="85" spans="6:8">
      <c r="F85" s="18"/>
      <c r="G85" s="18"/>
      <c r="H85" s="18"/>
    </row>
    <row r="86" spans="6:8">
      <c r="F86" s="18"/>
      <c r="G86" s="18"/>
      <c r="H86" s="18"/>
    </row>
    <row r="87" spans="6:8">
      <c r="F87" s="18"/>
      <c r="G87" s="18"/>
      <c r="H87" s="18"/>
    </row>
    <row r="88" spans="6:8">
      <c r="F88" s="18"/>
      <c r="G88" s="18"/>
      <c r="H88" s="18"/>
    </row>
    <row r="89" spans="6:8">
      <c r="F89" s="18"/>
      <c r="G89" s="18"/>
      <c r="H89" s="18"/>
    </row>
    <row r="90" spans="6:8">
      <c r="F90" s="18"/>
      <c r="G90" s="18"/>
      <c r="H90" s="18"/>
    </row>
    <row r="91" spans="6:8">
      <c r="F91" s="18"/>
      <c r="G91" s="18"/>
      <c r="H91" s="18"/>
    </row>
    <row r="92" spans="6:8">
      <c r="F92" s="18"/>
      <c r="G92" s="18"/>
      <c r="H92" s="18"/>
    </row>
    <row r="93" spans="6:8">
      <c r="F93" s="18"/>
      <c r="G93" s="18"/>
      <c r="H93" s="18"/>
    </row>
    <row r="94" spans="6:8">
      <c r="G94" s="18"/>
      <c r="H94" s="18"/>
    </row>
    <row r="95" spans="6:8">
      <c r="G95" s="18"/>
      <c r="H95" s="18"/>
    </row>
    <row r="96" spans="6:8">
      <c r="G96" s="18"/>
      <c r="H96" s="18"/>
    </row>
    <row r="97" spans="7:8">
      <c r="G97" s="18"/>
      <c r="H97" s="18"/>
    </row>
    <row r="98" spans="7:8">
      <c r="G98" s="18"/>
      <c r="H98" s="18"/>
    </row>
    <row r="99" spans="7:8">
      <c r="G99" s="18"/>
      <c r="H99" s="18"/>
    </row>
    <row r="100" spans="7:8">
      <c r="G100" s="18"/>
      <c r="H100" s="18"/>
    </row>
    <row r="101" spans="7:8">
      <c r="G101" s="18"/>
      <c r="H101" s="18"/>
    </row>
    <row r="102" spans="7:8">
      <c r="G102" s="18"/>
      <c r="H102" s="18"/>
    </row>
    <row r="103" spans="7:8">
      <c r="G103" s="18"/>
      <c r="H103" s="18"/>
    </row>
    <row r="104" spans="7:8">
      <c r="G104" s="18"/>
      <c r="H104" s="18"/>
    </row>
    <row r="105" spans="7:8">
      <c r="G105" s="18"/>
      <c r="H105" s="18"/>
    </row>
    <row r="106" spans="7:8">
      <c r="G106" s="18"/>
      <c r="H106" s="18"/>
    </row>
    <row r="107" spans="7:8">
      <c r="G107" s="18"/>
      <c r="H107" s="18"/>
    </row>
    <row r="108" spans="7:8">
      <c r="G108" s="18"/>
      <c r="H108" s="18"/>
    </row>
    <row r="109" spans="7:8">
      <c r="G109" s="18"/>
      <c r="H109" s="18"/>
    </row>
    <row r="110" spans="7:8">
      <c r="G110" s="18"/>
      <c r="H110" s="18"/>
    </row>
    <row r="111" spans="7:8">
      <c r="G111" s="18"/>
      <c r="H111" s="18"/>
    </row>
    <row r="112" spans="7:8">
      <c r="G112" s="18"/>
      <c r="H112" s="18"/>
    </row>
    <row r="113" spans="7:8">
      <c r="G113" s="18"/>
      <c r="H113" s="18"/>
    </row>
    <row r="114" spans="7:8">
      <c r="G114" s="18"/>
      <c r="H114" s="18"/>
    </row>
    <row r="115" spans="7:8">
      <c r="G115" s="18"/>
      <c r="H115" s="18"/>
    </row>
    <row r="116" spans="7:8">
      <c r="G116" s="18"/>
      <c r="H116" s="18"/>
    </row>
    <row r="117" spans="7:8">
      <c r="G117" s="18"/>
      <c r="H117" s="18"/>
    </row>
    <row r="118" spans="7:8">
      <c r="G118" s="18"/>
      <c r="H118" s="18"/>
    </row>
    <row r="119" spans="7:8">
      <c r="G119" s="18"/>
      <c r="H119" s="18"/>
    </row>
    <row r="120" spans="7:8">
      <c r="G120" s="18"/>
      <c r="H120" s="18"/>
    </row>
    <row r="121" spans="7:8">
      <c r="G121" s="18"/>
      <c r="H121" s="18"/>
    </row>
    <row r="122" spans="7:8">
      <c r="G122" s="18"/>
      <c r="H122" s="18"/>
    </row>
    <row r="123" spans="7:8">
      <c r="G123" s="18"/>
      <c r="H123" s="18"/>
    </row>
    <row r="124" spans="7:8">
      <c r="G124" s="18"/>
      <c r="H124" s="18"/>
    </row>
    <row r="125" spans="7:8">
      <c r="G125" s="18"/>
      <c r="H125" s="18"/>
    </row>
    <row r="126" spans="7:8">
      <c r="G126" s="18"/>
      <c r="H126" s="18"/>
    </row>
    <row r="127" spans="7:8">
      <c r="G127" s="18"/>
      <c r="H127" s="18"/>
    </row>
    <row r="128" spans="7:8">
      <c r="G128" s="18"/>
      <c r="H128" s="18"/>
    </row>
    <row r="129" spans="7:8">
      <c r="G129" s="18"/>
      <c r="H129" s="18"/>
    </row>
    <row r="130" spans="7:8">
      <c r="G130" s="18"/>
      <c r="H130" s="18"/>
    </row>
    <row r="131" spans="7:8">
      <c r="G131" s="18"/>
      <c r="H131" s="18"/>
    </row>
    <row r="132" spans="7:8">
      <c r="G132" s="18"/>
      <c r="H132" s="18"/>
    </row>
    <row r="133" spans="7:8">
      <c r="G133" s="18"/>
      <c r="H133" s="18"/>
    </row>
    <row r="134" spans="7:8">
      <c r="G134" s="18"/>
      <c r="H134" s="18"/>
    </row>
    <row r="135" spans="7:8">
      <c r="G135" s="18"/>
      <c r="H135" s="18"/>
    </row>
    <row r="136" spans="7:8">
      <c r="G136" s="18"/>
      <c r="H136" s="18"/>
    </row>
    <row r="137" spans="7:8">
      <c r="G137" s="18"/>
      <c r="H137" s="18"/>
    </row>
    <row r="138" spans="7:8">
      <c r="G138" s="18"/>
      <c r="H138" s="18"/>
    </row>
    <row r="139" spans="7:8">
      <c r="G139" s="18"/>
      <c r="H139" s="18"/>
    </row>
    <row r="140" spans="7:8">
      <c r="G140" s="18"/>
      <c r="H140" s="18"/>
    </row>
    <row r="141" spans="7:8">
      <c r="G141" s="18"/>
      <c r="H141" s="18"/>
    </row>
    <row r="142" spans="7:8">
      <c r="G142" s="18"/>
      <c r="H142" s="18"/>
    </row>
    <row r="143" spans="7:8">
      <c r="G143" s="18"/>
      <c r="H143" s="18"/>
    </row>
    <row r="144" spans="7:8">
      <c r="G144" s="18"/>
      <c r="H144" s="18"/>
    </row>
    <row r="145" spans="7:8">
      <c r="G145" s="18"/>
      <c r="H145" s="18"/>
    </row>
    <row r="146" spans="7:8">
      <c r="G146" s="18"/>
      <c r="H146" s="18"/>
    </row>
    <row r="147" spans="7:8">
      <c r="G147" s="18"/>
      <c r="H147" s="18"/>
    </row>
    <row r="148" spans="7:8">
      <c r="G148" s="18"/>
      <c r="H148" s="18"/>
    </row>
    <row r="149" spans="7:8">
      <c r="G149" s="18"/>
      <c r="H149" s="18"/>
    </row>
    <row r="150" spans="7:8">
      <c r="G150" s="18"/>
      <c r="H150" s="18"/>
    </row>
    <row r="151" spans="7:8">
      <c r="G151" s="18"/>
      <c r="H151" s="18"/>
    </row>
    <row r="152" spans="7:8">
      <c r="G152" s="18"/>
      <c r="H152" s="18"/>
    </row>
    <row r="153" spans="7:8">
      <c r="G153" s="18"/>
      <c r="H153" s="18"/>
    </row>
    <row r="154" spans="7:8">
      <c r="G154" s="18"/>
      <c r="H154" s="18"/>
    </row>
    <row r="155" spans="7:8">
      <c r="G155" s="18"/>
      <c r="H155" s="18"/>
    </row>
    <row r="156" spans="7:8">
      <c r="G156" s="18"/>
      <c r="H156" s="18"/>
    </row>
    <row r="157" spans="7:8">
      <c r="G157" s="18"/>
      <c r="H157" s="18"/>
    </row>
    <row r="158" spans="7:8">
      <c r="G158" s="18"/>
      <c r="H158" s="18"/>
    </row>
    <row r="159" spans="7:8">
      <c r="G159" s="18"/>
      <c r="H159" s="18"/>
    </row>
    <row r="160" spans="7:8">
      <c r="G160" s="18"/>
      <c r="H160" s="18"/>
    </row>
    <row r="161" spans="7:8">
      <c r="G161" s="18"/>
      <c r="H161" s="18"/>
    </row>
    <row r="162" spans="7:8">
      <c r="G162" s="18"/>
      <c r="H162" s="18"/>
    </row>
    <row r="163" spans="7:8">
      <c r="G163" s="18"/>
      <c r="H163" s="18"/>
    </row>
    <row r="164" spans="7:8">
      <c r="G164" s="18"/>
      <c r="H164" s="18"/>
    </row>
    <row r="165" spans="7:8">
      <c r="G165" s="18"/>
      <c r="H165" s="18"/>
    </row>
    <row r="166" spans="7:8">
      <c r="G166" s="18"/>
      <c r="H166" s="18"/>
    </row>
    <row r="167" spans="7:8">
      <c r="G167" s="18"/>
      <c r="H167" s="18"/>
    </row>
    <row r="168" spans="7:8">
      <c r="G168" s="18"/>
      <c r="H168" s="18"/>
    </row>
    <row r="169" spans="7:8">
      <c r="G169" s="18"/>
      <c r="H169" s="18"/>
    </row>
    <row r="170" spans="7:8">
      <c r="G170" s="18"/>
      <c r="H170" s="18"/>
    </row>
    <row r="171" spans="7:8">
      <c r="G171" s="18"/>
      <c r="H171" s="18"/>
    </row>
    <row r="172" spans="7:8">
      <c r="G172" s="18"/>
      <c r="H172" s="18"/>
    </row>
    <row r="173" spans="7:8">
      <c r="G173" s="18"/>
      <c r="H173" s="18"/>
    </row>
    <row r="174" spans="7:8">
      <c r="G174" s="18"/>
      <c r="H174" s="18"/>
    </row>
    <row r="175" spans="7:8">
      <c r="G175" s="18"/>
    </row>
    <row r="176" spans="7:8">
      <c r="G176" s="18"/>
    </row>
    <row r="177" spans="7:7">
      <c r="G177" s="18"/>
    </row>
    <row r="178" spans="7:7">
      <c r="G178" s="18"/>
    </row>
    <row r="179" spans="7:7">
      <c r="G179" s="18"/>
    </row>
    <row r="180" spans="7:7">
      <c r="G180" s="18"/>
    </row>
    <row r="181" spans="7:7">
      <c r="G181" s="18"/>
    </row>
    <row r="182" spans="7:7">
      <c r="G182" s="18"/>
    </row>
    <row r="183" spans="7:7">
      <c r="G183" s="18"/>
    </row>
    <row r="184" spans="7:7">
      <c r="G184" s="18"/>
    </row>
    <row r="185" spans="7:7">
      <c r="G185" s="18"/>
    </row>
    <row r="186" spans="7:7">
      <c r="G186" s="18"/>
    </row>
    <row r="187" spans="7:7">
      <c r="G187" s="18"/>
    </row>
    <row r="188" spans="7:7">
      <c r="G188" s="18"/>
    </row>
    <row r="189" spans="7:7">
      <c r="G189" s="18"/>
    </row>
    <row r="190" spans="7:7">
      <c r="G190" s="18"/>
    </row>
    <row r="191" spans="7:7">
      <c r="G191" s="18"/>
    </row>
    <row r="192" spans="7:7">
      <c r="G192" s="18"/>
    </row>
    <row r="193" spans="7:7">
      <c r="G193" s="18"/>
    </row>
    <row r="194" spans="7:7">
      <c r="G194" s="18"/>
    </row>
    <row r="195" spans="7:7">
      <c r="G195" s="18"/>
    </row>
    <row r="196" spans="7:7">
      <c r="G196" s="18"/>
    </row>
    <row r="197" spans="7:7">
      <c r="G197" s="18"/>
    </row>
  </sheetData>
  <autoFilter ref="A1:N501" xr:uid="{00000000-0009-0000-0000-000006000000}"/>
  <dataValidations count="3">
    <dataValidation type="list" allowBlank="1" showInputMessage="1" showErrorMessage="1" sqref="K2:K33" xr:uid="{00000000-0002-0000-0600-000002000000}">
      <formula1>"New, Repoen, Closed, Retest, Confirmation Needed"</formula1>
    </dataValidation>
    <dataValidation type="list" allowBlank="1" showInputMessage="1" showErrorMessage="1" sqref="M2:M1048576" xr:uid="{00000000-0002-0000-0600-000003000000}">
      <formula1>"Open, Not a bug, Resolved, Confirmation needed, Reopen"</formula1>
    </dataValidation>
    <dataValidation type="list" allowBlank="1" showInputMessage="1" showErrorMessage="1" sqref="G18:H29" xr:uid="{00000000-0002-0000-0600-000004000000}">
      <formula1>$C$3:$C$17</formula1>
    </dataValidation>
  </dataValidations>
  <pageMargins left="0.75" right="0.75" top="1" bottom="1" header="0.5" footer="0.5"/>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TPM_MISC!$G$3:$G$17</xm:f>
          </x14:formula1>
          <xm:sqref>F2:F93</xm:sqref>
        </x14:dataValidation>
        <x14:dataValidation type="list" allowBlank="1" showInputMessage="1" showErrorMessage="1" xr:uid="{00000000-0002-0000-0600-000001000000}">
          <x14:formula1>
            <xm:f>TPM_MISC!$C$3:$C$17</xm:f>
          </x14:formula1>
          <xm:sqref>G30:G197 H30:H174 G2:H17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X22"/>
  <sheetViews>
    <sheetView workbookViewId="0">
      <pane xSplit="2" ySplit="2" topLeftCell="C3" activePane="bottomRight" state="frozen"/>
      <selection pane="bottomRight" activeCell="C11" sqref="C11"/>
      <selection pane="bottomLeft"/>
      <selection pane="topRight"/>
    </sheetView>
  </sheetViews>
  <sheetFormatPr defaultColWidth="8.875" defaultRowHeight="14.45" outlineLevelRow="1" outlineLevelCol="1"/>
  <cols>
    <col min="1" max="1" width="6.125" style="18" customWidth="1"/>
    <col min="2" max="2" width="22.875" style="18" customWidth="1"/>
    <col min="3" max="3" width="18.375" style="18" customWidth="1"/>
    <col min="4" max="4" width="7.875" style="18" customWidth="1"/>
    <col min="5" max="5" width="11.25" style="18" customWidth="1"/>
    <col min="6" max="7" width="7" style="18" customWidth="1"/>
    <col min="8" max="8" width="9.625" style="18" customWidth="1"/>
    <col min="9" max="13" width="9.625" style="18" customWidth="1" outlineLevel="1"/>
    <col min="14" max="17" width="9.625" style="18" customWidth="1"/>
    <col min="18" max="21" width="7.625" style="18" customWidth="1"/>
    <col min="22" max="24" width="7.625" style="18" customWidth="1" outlineLevel="1"/>
    <col min="25" max="28" width="7.625" style="18" customWidth="1"/>
    <col min="29" max="32" width="5.75" style="18" customWidth="1"/>
    <col min="33" max="35" width="5.75" style="18" customWidth="1" outlineLevel="1"/>
    <col min="36" max="39" width="5.75" style="18" customWidth="1"/>
    <col min="40" max="43" width="8.875" style="18"/>
    <col min="44" max="46" width="8.875" style="18" outlineLevel="1"/>
    <col min="47" max="16384" width="8.875" style="18"/>
  </cols>
  <sheetData>
    <row r="1" spans="1:50">
      <c r="A1" s="130" t="s">
        <v>700</v>
      </c>
      <c r="B1" s="131"/>
      <c r="C1" s="132"/>
      <c r="D1" s="132"/>
      <c r="E1" s="130" t="s">
        <v>701</v>
      </c>
      <c r="F1" s="131"/>
      <c r="G1" s="131"/>
      <c r="H1" s="131"/>
      <c r="I1" s="131"/>
      <c r="J1" s="131"/>
      <c r="K1" s="131"/>
      <c r="L1" s="131"/>
      <c r="M1" s="131"/>
      <c r="N1" s="131"/>
      <c r="O1" s="131"/>
      <c r="P1" s="131"/>
      <c r="Q1" s="133"/>
      <c r="R1" s="130" t="s">
        <v>702</v>
      </c>
      <c r="S1" s="131"/>
      <c r="T1" s="131"/>
      <c r="U1" s="131"/>
      <c r="V1" s="131"/>
      <c r="W1" s="131"/>
      <c r="X1" s="131"/>
      <c r="Y1" s="131"/>
      <c r="Z1" s="131"/>
      <c r="AA1" s="131"/>
      <c r="AB1" s="133"/>
      <c r="AC1" s="130" t="s">
        <v>28</v>
      </c>
      <c r="AD1" s="131"/>
      <c r="AE1" s="131"/>
      <c r="AF1" s="131"/>
      <c r="AG1" s="131"/>
      <c r="AH1" s="131"/>
      <c r="AI1" s="131"/>
      <c r="AJ1" s="131"/>
      <c r="AK1" s="131"/>
      <c r="AL1" s="131"/>
      <c r="AM1" s="133"/>
      <c r="AN1" s="134" t="s">
        <v>703</v>
      </c>
      <c r="AO1" s="131"/>
      <c r="AP1" s="131"/>
      <c r="AQ1" s="131"/>
      <c r="AR1" s="131"/>
      <c r="AS1" s="131"/>
      <c r="AT1" s="131"/>
      <c r="AU1" s="131"/>
      <c r="AV1" s="131"/>
      <c r="AW1" s="131"/>
      <c r="AX1" s="133"/>
    </row>
    <row r="2" spans="1:50" ht="87.2">
      <c r="A2" s="23" t="s">
        <v>689</v>
      </c>
      <c r="B2" s="24" t="s">
        <v>54</v>
      </c>
      <c r="C2" s="25" t="s">
        <v>575</v>
      </c>
      <c r="D2" s="25"/>
      <c r="E2" s="23" t="s">
        <v>704</v>
      </c>
      <c r="F2" s="24" t="s">
        <v>11</v>
      </c>
      <c r="G2" s="24" t="s">
        <v>12</v>
      </c>
      <c r="H2" s="24" t="s">
        <v>705</v>
      </c>
      <c r="I2" s="44" t="s">
        <v>706</v>
      </c>
      <c r="J2" s="45" t="s">
        <v>707</v>
      </c>
      <c r="K2" s="24" t="s">
        <v>708</v>
      </c>
      <c r="L2" s="24"/>
      <c r="M2" s="24" t="s">
        <v>709</v>
      </c>
      <c r="N2" s="24" t="s">
        <v>710</v>
      </c>
      <c r="O2" s="24" t="s">
        <v>711</v>
      </c>
      <c r="P2" s="24" t="s">
        <v>712</v>
      </c>
      <c r="Q2" s="46" t="s">
        <v>713</v>
      </c>
      <c r="R2" s="47" t="s">
        <v>704</v>
      </c>
      <c r="S2" s="46" t="s">
        <v>11</v>
      </c>
      <c r="T2" s="46" t="s">
        <v>12</v>
      </c>
      <c r="U2" s="46" t="s">
        <v>705</v>
      </c>
      <c r="V2" s="46" t="s">
        <v>714</v>
      </c>
      <c r="W2" s="46" t="s">
        <v>715</v>
      </c>
      <c r="X2" s="46" t="s">
        <v>709</v>
      </c>
      <c r="Y2" s="46" t="s">
        <v>710</v>
      </c>
      <c r="Z2" s="46" t="s">
        <v>711</v>
      </c>
      <c r="AA2" s="46" t="s">
        <v>712</v>
      </c>
      <c r="AB2" s="46" t="s">
        <v>713</v>
      </c>
      <c r="AC2" s="47" t="s">
        <v>704</v>
      </c>
      <c r="AD2" s="46" t="s">
        <v>11</v>
      </c>
      <c r="AE2" s="46" t="s">
        <v>12</v>
      </c>
      <c r="AF2" s="46" t="s">
        <v>705</v>
      </c>
      <c r="AG2" s="46" t="s">
        <v>714</v>
      </c>
      <c r="AH2" s="46" t="s">
        <v>715</v>
      </c>
      <c r="AI2" s="46" t="s">
        <v>709</v>
      </c>
      <c r="AJ2" s="46" t="s">
        <v>710</v>
      </c>
      <c r="AK2" s="46" t="s">
        <v>711</v>
      </c>
      <c r="AL2" s="46" t="s">
        <v>712</v>
      </c>
      <c r="AM2" s="46" t="s">
        <v>713</v>
      </c>
      <c r="AN2" s="52" t="s">
        <v>704</v>
      </c>
      <c r="AO2" s="46" t="s">
        <v>11</v>
      </c>
      <c r="AP2" s="46" t="s">
        <v>12</v>
      </c>
      <c r="AQ2" s="46" t="s">
        <v>705</v>
      </c>
      <c r="AR2" s="46" t="s">
        <v>714</v>
      </c>
      <c r="AS2" s="46" t="s">
        <v>715</v>
      </c>
      <c r="AT2" s="46" t="s">
        <v>709</v>
      </c>
      <c r="AU2" s="46" t="s">
        <v>710</v>
      </c>
      <c r="AV2" s="46" t="s">
        <v>711</v>
      </c>
      <c r="AW2" s="46" t="s">
        <v>712</v>
      </c>
      <c r="AX2" s="46" t="s">
        <v>713</v>
      </c>
    </row>
    <row r="3" spans="1:50" outlineLevel="1">
      <c r="A3" s="26">
        <v>1</v>
      </c>
      <c r="B3" s="27" t="s">
        <v>716</v>
      </c>
      <c r="C3" s="28"/>
      <c r="D3" s="28"/>
      <c r="E3" s="26">
        <v>15</v>
      </c>
      <c r="F3" s="29"/>
      <c r="G3" s="29"/>
      <c r="H3" s="30">
        <f>TPM_Sheet!N11</f>
        <v>0</v>
      </c>
      <c r="I3" s="27">
        <v>5</v>
      </c>
      <c r="J3" s="27">
        <v>5</v>
      </c>
      <c r="K3" s="27"/>
      <c r="L3" s="27"/>
      <c r="M3" s="27">
        <v>4</v>
      </c>
      <c r="N3" s="27">
        <v>2</v>
      </c>
      <c r="O3" s="27">
        <v>3</v>
      </c>
      <c r="P3" s="27"/>
      <c r="Q3" s="48"/>
      <c r="R3" s="26"/>
      <c r="S3" s="27"/>
      <c r="T3" s="27"/>
      <c r="U3" s="30">
        <f>SUM(V3:X3)</f>
        <v>0</v>
      </c>
      <c r="V3" s="27"/>
      <c r="W3" s="27"/>
      <c r="X3" s="27"/>
      <c r="Y3" s="27"/>
      <c r="Z3" s="27"/>
      <c r="AA3" s="27"/>
      <c r="AB3" s="48"/>
      <c r="AC3" s="26"/>
      <c r="AD3" s="27"/>
      <c r="AE3" s="27"/>
      <c r="AF3" s="30">
        <f>SUM(AG3:AI3)</f>
        <v>0</v>
      </c>
      <c r="AG3" s="27"/>
      <c r="AH3" s="27"/>
      <c r="AI3" s="27"/>
      <c r="AJ3" s="27"/>
      <c r="AK3" s="27"/>
      <c r="AL3" s="27"/>
      <c r="AM3" s="48"/>
      <c r="AN3" s="53"/>
      <c r="AO3" s="27"/>
      <c r="AP3" s="27"/>
      <c r="AQ3" s="30">
        <f t="shared" ref="AQ3:AQ21" si="0">SUM(AR3:AT3)</f>
        <v>0</v>
      </c>
      <c r="AR3" s="27"/>
      <c r="AS3" s="27"/>
      <c r="AT3" s="27"/>
      <c r="AU3" s="27"/>
      <c r="AV3" s="27"/>
      <c r="AW3" s="27"/>
      <c r="AX3" s="27"/>
    </row>
    <row r="4" spans="1:50" outlineLevel="1">
      <c r="A4" s="31"/>
      <c r="B4" s="14"/>
      <c r="C4" s="32"/>
      <c r="D4" s="32"/>
      <c r="E4" s="31"/>
      <c r="F4" s="14"/>
      <c r="G4" s="14"/>
      <c r="H4" s="30">
        <f t="shared" ref="H4:H21" si="1">SUM(I4:M4)</f>
        <v>4</v>
      </c>
      <c r="I4" s="14">
        <v>2</v>
      </c>
      <c r="J4" s="14">
        <v>2</v>
      </c>
      <c r="K4" s="14"/>
      <c r="L4" s="14"/>
      <c r="M4" s="14">
        <v>0</v>
      </c>
      <c r="N4" s="14">
        <v>1</v>
      </c>
      <c r="O4" s="14">
        <v>1</v>
      </c>
      <c r="P4" s="14"/>
      <c r="Q4" s="49"/>
      <c r="R4" s="31"/>
      <c r="S4" s="14"/>
      <c r="T4" s="14"/>
      <c r="U4" s="30">
        <f t="shared" ref="U4:U21" si="2">SUM(V4:X4)</f>
        <v>0</v>
      </c>
      <c r="V4" s="14"/>
      <c r="W4" s="14"/>
      <c r="X4" s="14"/>
      <c r="Y4" s="14"/>
      <c r="Z4" s="14"/>
      <c r="AA4" s="14"/>
      <c r="AB4" s="49"/>
      <c r="AC4" s="31"/>
      <c r="AD4" s="14"/>
      <c r="AE4" s="14"/>
      <c r="AF4" s="30">
        <f t="shared" ref="AF4:AF21" si="3">SUM(AG4:AI4)</f>
        <v>0</v>
      </c>
      <c r="AG4" s="14"/>
      <c r="AH4" s="14"/>
      <c r="AI4" s="14"/>
      <c r="AJ4" s="14"/>
      <c r="AK4" s="14"/>
      <c r="AL4" s="14"/>
      <c r="AM4" s="49"/>
      <c r="AN4" s="54"/>
      <c r="AO4" s="14"/>
      <c r="AP4" s="14"/>
      <c r="AQ4" s="30">
        <f t="shared" si="0"/>
        <v>0</v>
      </c>
      <c r="AR4" s="14"/>
      <c r="AS4" s="14"/>
      <c r="AT4" s="14"/>
      <c r="AU4" s="14"/>
      <c r="AV4" s="14"/>
      <c r="AW4" s="14"/>
      <c r="AX4" s="14"/>
    </row>
    <row r="5" spans="1:50" outlineLevel="1">
      <c r="A5" s="31">
        <v>2</v>
      </c>
      <c r="B5" s="14" t="s">
        <v>717</v>
      </c>
      <c r="C5" s="32"/>
      <c r="D5" s="32"/>
      <c r="E5" s="31">
        <v>20</v>
      </c>
      <c r="F5" s="14"/>
      <c r="G5" s="14"/>
      <c r="H5" s="30">
        <f t="shared" si="1"/>
        <v>20</v>
      </c>
      <c r="I5" s="14">
        <v>10</v>
      </c>
      <c r="J5" s="14">
        <v>5</v>
      </c>
      <c r="K5" s="14"/>
      <c r="L5" s="14"/>
      <c r="M5" s="14">
        <v>5</v>
      </c>
      <c r="N5" s="14">
        <v>2</v>
      </c>
      <c r="O5" s="14">
        <v>3</v>
      </c>
      <c r="P5" s="14"/>
      <c r="Q5" s="49"/>
      <c r="R5" s="31"/>
      <c r="S5" s="14"/>
      <c r="T5" s="14"/>
      <c r="U5" s="30">
        <f t="shared" si="2"/>
        <v>0</v>
      </c>
      <c r="V5" s="14"/>
      <c r="W5" s="14"/>
      <c r="X5" s="14"/>
      <c r="Y5" s="14"/>
      <c r="Z5" s="14"/>
      <c r="AA5" s="14"/>
      <c r="AB5" s="49"/>
      <c r="AC5" s="31"/>
      <c r="AD5" s="14"/>
      <c r="AE5" s="14"/>
      <c r="AF5" s="30">
        <f t="shared" si="3"/>
        <v>0</v>
      </c>
      <c r="AG5" s="14"/>
      <c r="AH5" s="14"/>
      <c r="AI5" s="14"/>
      <c r="AJ5" s="14"/>
      <c r="AK5" s="14"/>
      <c r="AL5" s="14"/>
      <c r="AM5" s="49"/>
      <c r="AN5" s="54"/>
      <c r="AO5" s="14"/>
      <c r="AP5" s="14"/>
      <c r="AQ5" s="30">
        <f t="shared" si="0"/>
        <v>0</v>
      </c>
      <c r="AR5" s="14"/>
      <c r="AS5" s="14"/>
      <c r="AT5" s="14"/>
      <c r="AU5" s="14"/>
      <c r="AV5" s="14"/>
      <c r="AW5" s="14"/>
      <c r="AX5" s="14"/>
    </row>
    <row r="6" spans="1:50" outlineLevel="1">
      <c r="A6" s="31">
        <v>3</v>
      </c>
      <c r="B6" s="14" t="s">
        <v>718</v>
      </c>
      <c r="C6" s="32"/>
      <c r="D6" s="32"/>
      <c r="E6" s="31"/>
      <c r="F6" s="14"/>
      <c r="G6" s="14"/>
      <c r="H6" s="30">
        <f t="shared" si="1"/>
        <v>0</v>
      </c>
      <c r="I6" s="14"/>
      <c r="J6" s="14"/>
      <c r="K6" s="14"/>
      <c r="L6" s="14"/>
      <c r="M6" s="14"/>
      <c r="N6" s="14"/>
      <c r="O6" s="14"/>
      <c r="P6" s="14"/>
      <c r="Q6" s="49"/>
      <c r="R6" s="31"/>
      <c r="S6" s="14"/>
      <c r="T6" s="14"/>
      <c r="U6" s="30">
        <f t="shared" si="2"/>
        <v>0</v>
      </c>
      <c r="V6" s="14"/>
      <c r="W6" s="14"/>
      <c r="X6" s="14"/>
      <c r="Y6" s="14"/>
      <c r="Z6" s="14"/>
      <c r="AA6" s="14"/>
      <c r="AB6" s="49"/>
      <c r="AC6" s="31"/>
      <c r="AD6" s="14"/>
      <c r="AE6" s="14"/>
      <c r="AF6" s="30">
        <f t="shared" si="3"/>
        <v>0</v>
      </c>
      <c r="AG6" s="14"/>
      <c r="AH6" s="14"/>
      <c r="AI6" s="14"/>
      <c r="AJ6" s="14"/>
      <c r="AK6" s="14"/>
      <c r="AL6" s="14"/>
      <c r="AM6" s="49"/>
      <c r="AN6" s="54"/>
      <c r="AO6" s="14"/>
      <c r="AP6" s="14"/>
      <c r="AQ6" s="30">
        <f t="shared" si="0"/>
        <v>0</v>
      </c>
      <c r="AR6" s="14"/>
      <c r="AS6" s="14"/>
      <c r="AT6" s="14"/>
      <c r="AU6" s="14"/>
      <c r="AV6" s="14"/>
      <c r="AW6" s="14"/>
      <c r="AX6" s="14"/>
    </row>
    <row r="7" spans="1:50" outlineLevel="1">
      <c r="A7" s="31">
        <v>4</v>
      </c>
      <c r="B7" s="14" t="s">
        <v>719</v>
      </c>
      <c r="C7" s="32"/>
      <c r="D7" s="32"/>
      <c r="E7" s="31"/>
      <c r="F7" s="14"/>
      <c r="G7" s="14"/>
      <c r="H7" s="30">
        <f t="shared" si="1"/>
        <v>0</v>
      </c>
      <c r="I7" s="14"/>
      <c r="J7" s="14"/>
      <c r="K7" s="14"/>
      <c r="L7" s="14"/>
      <c r="M7" s="14"/>
      <c r="N7" s="14"/>
      <c r="O7" s="14"/>
      <c r="P7" s="14"/>
      <c r="Q7" s="49"/>
      <c r="R7" s="31"/>
      <c r="S7" s="14"/>
      <c r="T7" s="14"/>
      <c r="U7" s="30">
        <f t="shared" si="2"/>
        <v>0</v>
      </c>
      <c r="V7" s="14"/>
      <c r="W7" s="14"/>
      <c r="X7" s="14"/>
      <c r="Y7" s="14"/>
      <c r="Z7" s="14"/>
      <c r="AA7" s="14"/>
      <c r="AB7" s="49"/>
      <c r="AC7" s="31"/>
      <c r="AD7" s="14"/>
      <c r="AE7" s="14"/>
      <c r="AF7" s="30">
        <f t="shared" si="3"/>
        <v>0</v>
      </c>
      <c r="AG7" s="14"/>
      <c r="AH7" s="14"/>
      <c r="AI7" s="14"/>
      <c r="AJ7" s="14"/>
      <c r="AK7" s="14"/>
      <c r="AL7" s="14"/>
      <c r="AM7" s="49"/>
      <c r="AN7" s="54"/>
      <c r="AO7" s="14"/>
      <c r="AP7" s="14"/>
      <c r="AQ7" s="30">
        <f t="shared" si="0"/>
        <v>0</v>
      </c>
      <c r="AR7" s="14"/>
      <c r="AS7" s="14"/>
      <c r="AT7" s="14"/>
      <c r="AU7" s="14"/>
      <c r="AV7" s="14"/>
      <c r="AW7" s="14"/>
      <c r="AX7" s="14"/>
    </row>
    <row r="8" spans="1:50" outlineLevel="1">
      <c r="A8" s="31">
        <v>5</v>
      </c>
      <c r="B8" s="14" t="s">
        <v>720</v>
      </c>
      <c r="C8" s="32"/>
      <c r="D8" s="32"/>
      <c r="E8" s="31"/>
      <c r="F8" s="14"/>
      <c r="G8" s="14"/>
      <c r="H8" s="30">
        <f t="shared" si="1"/>
        <v>0</v>
      </c>
      <c r="I8" s="14"/>
      <c r="J8" s="14"/>
      <c r="K8" s="14"/>
      <c r="L8" s="14"/>
      <c r="M8" s="14"/>
      <c r="N8" s="14"/>
      <c r="O8" s="14"/>
      <c r="P8" s="14"/>
      <c r="Q8" s="49"/>
      <c r="R8" s="31"/>
      <c r="S8" s="14"/>
      <c r="T8" s="14"/>
      <c r="U8" s="30">
        <f t="shared" si="2"/>
        <v>0</v>
      </c>
      <c r="V8" s="14"/>
      <c r="W8" s="14"/>
      <c r="X8" s="14"/>
      <c r="Y8" s="14"/>
      <c r="Z8" s="14"/>
      <c r="AA8" s="14"/>
      <c r="AB8" s="49"/>
      <c r="AC8" s="31"/>
      <c r="AD8" s="14"/>
      <c r="AE8" s="14"/>
      <c r="AF8" s="30">
        <f t="shared" si="3"/>
        <v>0</v>
      </c>
      <c r="AG8" s="14"/>
      <c r="AH8" s="14"/>
      <c r="AI8" s="14"/>
      <c r="AJ8" s="14"/>
      <c r="AK8" s="14"/>
      <c r="AL8" s="14"/>
      <c r="AM8" s="49"/>
      <c r="AN8" s="54"/>
      <c r="AO8" s="14"/>
      <c r="AP8" s="14"/>
      <c r="AQ8" s="30">
        <f t="shared" si="0"/>
        <v>0</v>
      </c>
      <c r="AR8" s="14"/>
      <c r="AS8" s="14"/>
      <c r="AT8" s="14"/>
      <c r="AU8" s="14"/>
      <c r="AV8" s="14"/>
      <c r="AW8" s="14"/>
      <c r="AX8" s="14"/>
    </row>
    <row r="9" spans="1:50" outlineLevel="1">
      <c r="A9" s="31">
        <v>6</v>
      </c>
      <c r="B9" s="14" t="s">
        <v>721</v>
      </c>
      <c r="C9" s="32"/>
      <c r="D9" s="32"/>
      <c r="E9" s="31"/>
      <c r="F9" s="14"/>
      <c r="G9" s="14"/>
      <c r="H9" s="30">
        <f t="shared" si="1"/>
        <v>0</v>
      </c>
      <c r="I9" s="14"/>
      <c r="J9" s="14"/>
      <c r="K9" s="14"/>
      <c r="L9" s="14"/>
      <c r="M9" s="14"/>
      <c r="N9" s="14"/>
      <c r="O9" s="14"/>
      <c r="P9" s="14"/>
      <c r="Q9" s="49"/>
      <c r="R9" s="31"/>
      <c r="S9" s="14"/>
      <c r="T9" s="14"/>
      <c r="U9" s="30">
        <f t="shared" si="2"/>
        <v>0</v>
      </c>
      <c r="V9" s="14"/>
      <c r="W9" s="14"/>
      <c r="X9" s="14"/>
      <c r="Y9" s="14"/>
      <c r="Z9" s="14"/>
      <c r="AA9" s="14"/>
      <c r="AB9" s="49"/>
      <c r="AC9" s="31"/>
      <c r="AD9" s="14"/>
      <c r="AE9" s="14"/>
      <c r="AF9" s="30">
        <f t="shared" si="3"/>
        <v>0</v>
      </c>
      <c r="AG9" s="14"/>
      <c r="AH9" s="14"/>
      <c r="AI9" s="14"/>
      <c r="AJ9" s="14"/>
      <c r="AK9" s="14"/>
      <c r="AL9" s="14"/>
      <c r="AM9" s="49"/>
      <c r="AN9" s="54"/>
      <c r="AO9" s="14"/>
      <c r="AP9" s="14"/>
      <c r="AQ9" s="30">
        <f t="shared" si="0"/>
        <v>0</v>
      </c>
      <c r="AR9" s="14"/>
      <c r="AS9" s="14"/>
      <c r="AT9" s="14"/>
      <c r="AU9" s="14"/>
      <c r="AV9" s="14"/>
      <c r="AW9" s="14"/>
      <c r="AX9" s="14"/>
    </row>
    <row r="10" spans="1:50" outlineLevel="1">
      <c r="A10" s="31">
        <v>7</v>
      </c>
      <c r="B10" s="14" t="s">
        <v>722</v>
      </c>
      <c r="C10" s="32"/>
      <c r="D10" s="32"/>
      <c r="E10" s="31"/>
      <c r="F10" s="14"/>
      <c r="G10" s="14"/>
      <c r="H10" s="30">
        <f t="shared" si="1"/>
        <v>0</v>
      </c>
      <c r="I10" s="14"/>
      <c r="J10" s="14"/>
      <c r="K10" s="14"/>
      <c r="L10" s="14"/>
      <c r="M10" s="14"/>
      <c r="N10" s="14"/>
      <c r="O10" s="14"/>
      <c r="P10" s="14"/>
      <c r="Q10" s="49"/>
      <c r="R10" s="31"/>
      <c r="S10" s="14"/>
      <c r="T10" s="14"/>
      <c r="U10" s="30">
        <f t="shared" si="2"/>
        <v>22</v>
      </c>
      <c r="V10" s="14">
        <v>5</v>
      </c>
      <c r="W10" s="14">
        <v>8</v>
      </c>
      <c r="X10" s="14">
        <v>9</v>
      </c>
      <c r="Y10" s="14"/>
      <c r="Z10" s="14"/>
      <c r="AA10" s="14"/>
      <c r="AB10" s="49"/>
      <c r="AC10" s="31"/>
      <c r="AD10" s="14"/>
      <c r="AE10" s="14"/>
      <c r="AF10" s="30">
        <f t="shared" si="3"/>
        <v>0</v>
      </c>
      <c r="AG10" s="14"/>
      <c r="AH10" s="14"/>
      <c r="AI10" s="14"/>
      <c r="AJ10" s="14"/>
      <c r="AK10" s="14"/>
      <c r="AL10" s="14"/>
      <c r="AM10" s="49"/>
      <c r="AN10" s="54"/>
      <c r="AO10" s="14"/>
      <c r="AP10" s="14"/>
      <c r="AQ10" s="30">
        <f t="shared" si="0"/>
        <v>0</v>
      </c>
      <c r="AR10" s="14"/>
      <c r="AS10" s="14"/>
      <c r="AT10" s="14"/>
      <c r="AU10" s="14"/>
      <c r="AV10" s="14"/>
      <c r="AW10" s="14"/>
      <c r="AX10" s="14"/>
    </row>
    <row r="11" spans="1:50" outlineLevel="1">
      <c r="A11" s="31">
        <v>8</v>
      </c>
      <c r="B11" s="14" t="s">
        <v>723</v>
      </c>
      <c r="C11" s="32"/>
      <c r="D11" s="32"/>
      <c r="E11" s="31"/>
      <c r="F11" s="14"/>
      <c r="G11" s="14"/>
      <c r="H11" s="30">
        <f t="shared" si="1"/>
        <v>0</v>
      </c>
      <c r="I11" s="14"/>
      <c r="J11" s="14"/>
      <c r="K11" s="14"/>
      <c r="L11" s="14"/>
      <c r="M11" s="14"/>
      <c r="N11" s="14"/>
      <c r="O11" s="14"/>
      <c r="P11" s="14"/>
      <c r="Q11" s="49"/>
      <c r="R11" s="31"/>
      <c r="S11" s="14"/>
      <c r="T11" s="14"/>
      <c r="U11" s="30">
        <f t="shared" si="2"/>
        <v>0</v>
      </c>
      <c r="V11" s="14"/>
      <c r="W11" s="14"/>
      <c r="X11" s="14"/>
      <c r="Y11" s="14"/>
      <c r="Z11" s="14"/>
      <c r="AA11" s="14"/>
      <c r="AB11" s="49"/>
      <c r="AC11" s="31"/>
      <c r="AD11" s="14"/>
      <c r="AE11" s="14"/>
      <c r="AF11" s="30">
        <f t="shared" si="3"/>
        <v>0</v>
      </c>
      <c r="AG11" s="14"/>
      <c r="AH11" s="14"/>
      <c r="AI11" s="14"/>
      <c r="AJ11" s="14"/>
      <c r="AK11" s="14"/>
      <c r="AL11" s="14"/>
      <c r="AM11" s="49"/>
      <c r="AN11" s="54"/>
      <c r="AO11" s="14"/>
      <c r="AP11" s="14"/>
      <c r="AQ11" s="30">
        <f t="shared" si="0"/>
        <v>0</v>
      </c>
      <c r="AR11" s="14"/>
      <c r="AS11" s="14"/>
      <c r="AT11" s="14"/>
      <c r="AU11" s="14"/>
      <c r="AV11" s="14"/>
      <c r="AW11" s="14"/>
      <c r="AX11" s="14"/>
    </row>
    <row r="12" spans="1:50" outlineLevel="1">
      <c r="A12" s="31">
        <v>9</v>
      </c>
      <c r="B12" s="14" t="s">
        <v>724</v>
      </c>
      <c r="C12" s="32"/>
      <c r="D12" s="32"/>
      <c r="E12" s="31"/>
      <c r="F12" s="14"/>
      <c r="G12" s="14"/>
      <c r="H12" s="30">
        <f t="shared" si="1"/>
        <v>0</v>
      </c>
      <c r="I12" s="14"/>
      <c r="J12" s="14"/>
      <c r="K12" s="14"/>
      <c r="L12" s="14"/>
      <c r="M12" s="14"/>
      <c r="N12" s="14"/>
      <c r="O12" s="14"/>
      <c r="P12" s="14"/>
      <c r="Q12" s="49"/>
      <c r="R12" s="31"/>
      <c r="S12" s="14"/>
      <c r="T12" s="14"/>
      <c r="U12" s="30">
        <f t="shared" si="2"/>
        <v>0</v>
      </c>
      <c r="V12" s="14"/>
      <c r="W12" s="14"/>
      <c r="X12" s="14"/>
      <c r="Y12" s="14"/>
      <c r="Z12" s="14"/>
      <c r="AA12" s="14"/>
      <c r="AB12" s="49"/>
      <c r="AC12" s="31"/>
      <c r="AD12" s="14"/>
      <c r="AE12" s="14"/>
      <c r="AF12" s="30">
        <f t="shared" si="3"/>
        <v>0</v>
      </c>
      <c r="AG12" s="14"/>
      <c r="AH12" s="14"/>
      <c r="AI12" s="14"/>
      <c r="AJ12" s="14"/>
      <c r="AK12" s="14"/>
      <c r="AL12" s="14"/>
      <c r="AM12" s="49"/>
      <c r="AN12" s="54"/>
      <c r="AO12" s="14"/>
      <c r="AP12" s="14"/>
      <c r="AQ12" s="30">
        <f t="shared" si="0"/>
        <v>0</v>
      </c>
      <c r="AR12" s="14"/>
      <c r="AS12" s="14"/>
      <c r="AT12" s="14"/>
      <c r="AU12" s="14"/>
      <c r="AV12" s="14"/>
      <c r="AW12" s="14"/>
      <c r="AX12" s="14"/>
    </row>
    <row r="13" spans="1:50" outlineLevel="1">
      <c r="A13" s="31">
        <v>10</v>
      </c>
      <c r="B13" s="14" t="s">
        <v>725</v>
      </c>
      <c r="C13" s="32"/>
      <c r="D13" s="32"/>
      <c r="E13" s="31"/>
      <c r="F13" s="14"/>
      <c r="G13" s="14"/>
      <c r="H13" s="30">
        <f t="shared" si="1"/>
        <v>0</v>
      </c>
      <c r="I13" s="14"/>
      <c r="J13" s="14"/>
      <c r="K13" s="14"/>
      <c r="L13" s="14"/>
      <c r="M13" s="14"/>
      <c r="N13" s="14"/>
      <c r="O13" s="14"/>
      <c r="P13" s="14"/>
      <c r="Q13" s="49"/>
      <c r="R13" s="31"/>
      <c r="S13" s="14"/>
      <c r="T13" s="14"/>
      <c r="U13" s="30">
        <f t="shared" si="2"/>
        <v>0</v>
      </c>
      <c r="V13" s="14"/>
      <c r="W13" s="14"/>
      <c r="X13" s="14"/>
      <c r="Y13" s="14"/>
      <c r="Z13" s="14"/>
      <c r="AA13" s="14"/>
      <c r="AB13" s="49"/>
      <c r="AC13" s="31"/>
      <c r="AD13" s="14"/>
      <c r="AE13" s="14"/>
      <c r="AF13" s="30">
        <f t="shared" si="3"/>
        <v>0</v>
      </c>
      <c r="AG13" s="14"/>
      <c r="AH13" s="14"/>
      <c r="AI13" s="14"/>
      <c r="AJ13" s="14"/>
      <c r="AK13" s="14"/>
      <c r="AL13" s="14"/>
      <c r="AM13" s="49"/>
      <c r="AN13" s="54"/>
      <c r="AO13" s="14"/>
      <c r="AP13" s="14"/>
      <c r="AQ13" s="30">
        <f t="shared" si="0"/>
        <v>0</v>
      </c>
      <c r="AR13" s="14"/>
      <c r="AS13" s="14"/>
      <c r="AT13" s="14"/>
      <c r="AU13" s="14"/>
      <c r="AV13" s="14"/>
      <c r="AW13" s="14"/>
      <c r="AX13" s="14"/>
    </row>
    <row r="14" spans="1:50" outlineLevel="1">
      <c r="A14" s="31">
        <v>11</v>
      </c>
      <c r="B14" s="14" t="s">
        <v>726</v>
      </c>
      <c r="C14" s="32"/>
      <c r="D14" s="32"/>
      <c r="E14" s="31"/>
      <c r="F14" s="14"/>
      <c r="G14" s="14"/>
      <c r="H14" s="30">
        <f t="shared" si="1"/>
        <v>0</v>
      </c>
      <c r="I14" s="14"/>
      <c r="J14" s="14"/>
      <c r="K14" s="14"/>
      <c r="L14" s="14"/>
      <c r="M14" s="14"/>
      <c r="N14" s="14"/>
      <c r="O14" s="14"/>
      <c r="P14" s="14"/>
      <c r="Q14" s="49"/>
      <c r="R14" s="31"/>
      <c r="S14" s="14"/>
      <c r="T14" s="14"/>
      <c r="U14" s="30">
        <f t="shared" si="2"/>
        <v>0</v>
      </c>
      <c r="V14" s="14"/>
      <c r="W14" s="14"/>
      <c r="X14" s="14"/>
      <c r="Y14" s="14"/>
      <c r="Z14" s="14"/>
      <c r="AA14" s="14"/>
      <c r="AB14" s="49"/>
      <c r="AC14" s="31"/>
      <c r="AD14" s="14"/>
      <c r="AE14" s="14"/>
      <c r="AF14" s="30">
        <f t="shared" si="3"/>
        <v>0</v>
      </c>
      <c r="AG14" s="14"/>
      <c r="AH14" s="14"/>
      <c r="AI14" s="14"/>
      <c r="AJ14" s="14"/>
      <c r="AK14" s="14"/>
      <c r="AL14" s="14"/>
      <c r="AM14" s="49"/>
      <c r="AN14" s="54"/>
      <c r="AO14" s="14"/>
      <c r="AP14" s="14"/>
      <c r="AQ14" s="30">
        <f t="shared" si="0"/>
        <v>0</v>
      </c>
      <c r="AR14" s="14"/>
      <c r="AS14" s="14"/>
      <c r="AT14" s="14"/>
      <c r="AU14" s="14"/>
      <c r="AV14" s="14"/>
      <c r="AW14" s="14"/>
      <c r="AX14" s="14"/>
    </row>
    <row r="15" spans="1:50" outlineLevel="1">
      <c r="A15" s="31">
        <v>12</v>
      </c>
      <c r="B15" s="14" t="s">
        <v>727</v>
      </c>
      <c r="C15" s="32"/>
      <c r="D15" s="32"/>
      <c r="E15" s="31"/>
      <c r="F15" s="14"/>
      <c r="G15" s="14"/>
      <c r="H15" s="30">
        <f t="shared" si="1"/>
        <v>0</v>
      </c>
      <c r="I15" s="14"/>
      <c r="J15" s="14"/>
      <c r="K15" s="14"/>
      <c r="L15" s="14"/>
      <c r="M15" s="14"/>
      <c r="N15" s="14"/>
      <c r="O15" s="14"/>
      <c r="P15" s="14"/>
      <c r="Q15" s="49"/>
      <c r="R15" s="31"/>
      <c r="S15" s="14"/>
      <c r="T15" s="14"/>
      <c r="U15" s="30">
        <f t="shared" si="2"/>
        <v>0</v>
      </c>
      <c r="V15" s="14"/>
      <c r="W15" s="14"/>
      <c r="X15" s="14"/>
      <c r="Y15" s="14"/>
      <c r="Z15" s="14"/>
      <c r="AA15" s="14"/>
      <c r="AB15" s="49"/>
      <c r="AC15" s="31"/>
      <c r="AD15" s="14"/>
      <c r="AE15" s="14"/>
      <c r="AF15" s="30">
        <f t="shared" si="3"/>
        <v>0</v>
      </c>
      <c r="AG15" s="14"/>
      <c r="AH15" s="14"/>
      <c r="AI15" s="14"/>
      <c r="AJ15" s="14"/>
      <c r="AK15" s="14"/>
      <c r="AL15" s="14"/>
      <c r="AM15" s="49"/>
      <c r="AN15" s="54"/>
      <c r="AO15" s="14"/>
      <c r="AP15" s="14"/>
      <c r="AQ15" s="30">
        <f t="shared" si="0"/>
        <v>0</v>
      </c>
      <c r="AR15" s="14"/>
      <c r="AS15" s="14"/>
      <c r="AT15" s="14"/>
      <c r="AU15" s="14"/>
      <c r="AV15" s="14"/>
      <c r="AW15" s="14"/>
      <c r="AX15" s="14"/>
    </row>
    <row r="16" spans="1:50" outlineLevel="1">
      <c r="A16" s="31">
        <v>13</v>
      </c>
      <c r="B16" s="14" t="s">
        <v>728</v>
      </c>
      <c r="C16" s="32"/>
      <c r="D16" s="32"/>
      <c r="E16" s="31"/>
      <c r="F16" s="14"/>
      <c r="G16" s="14"/>
      <c r="H16" s="30">
        <f t="shared" si="1"/>
        <v>0</v>
      </c>
      <c r="I16" s="14"/>
      <c r="J16" s="14"/>
      <c r="K16" s="14"/>
      <c r="L16" s="14"/>
      <c r="M16" s="14"/>
      <c r="N16" s="14"/>
      <c r="O16" s="14"/>
      <c r="P16" s="14"/>
      <c r="Q16" s="49"/>
      <c r="R16" s="31"/>
      <c r="S16" s="14"/>
      <c r="T16" s="14"/>
      <c r="U16" s="30">
        <f t="shared" si="2"/>
        <v>0</v>
      </c>
      <c r="V16" s="14"/>
      <c r="W16" s="14"/>
      <c r="X16" s="14"/>
      <c r="Y16" s="14"/>
      <c r="Z16" s="14"/>
      <c r="AA16" s="14"/>
      <c r="AB16" s="49"/>
      <c r="AC16" s="31"/>
      <c r="AD16" s="14"/>
      <c r="AE16" s="14"/>
      <c r="AF16" s="30">
        <f t="shared" si="3"/>
        <v>0</v>
      </c>
      <c r="AG16" s="14"/>
      <c r="AH16" s="14"/>
      <c r="AI16" s="14"/>
      <c r="AJ16" s="14"/>
      <c r="AK16" s="14"/>
      <c r="AL16" s="14"/>
      <c r="AM16" s="49"/>
      <c r="AN16" s="54"/>
      <c r="AO16" s="14"/>
      <c r="AP16" s="14"/>
      <c r="AQ16" s="30">
        <f t="shared" si="0"/>
        <v>0</v>
      </c>
      <c r="AR16" s="14"/>
      <c r="AS16" s="14"/>
      <c r="AT16" s="14"/>
      <c r="AU16" s="14"/>
      <c r="AV16" s="14"/>
      <c r="AW16" s="14"/>
      <c r="AX16" s="14"/>
    </row>
    <row r="17" spans="1:50" outlineLevel="1">
      <c r="A17" s="31">
        <v>14</v>
      </c>
      <c r="B17" s="14" t="s">
        <v>729</v>
      </c>
      <c r="C17" s="32"/>
      <c r="D17" s="32"/>
      <c r="E17" s="31"/>
      <c r="F17" s="14"/>
      <c r="G17" s="14"/>
      <c r="H17" s="30">
        <f t="shared" si="1"/>
        <v>0</v>
      </c>
      <c r="I17" s="14"/>
      <c r="J17" s="14"/>
      <c r="K17" s="14"/>
      <c r="L17" s="14"/>
      <c r="M17" s="14"/>
      <c r="N17" s="14"/>
      <c r="O17" s="14"/>
      <c r="P17" s="14"/>
      <c r="Q17" s="49"/>
      <c r="R17" s="31"/>
      <c r="S17" s="14"/>
      <c r="T17" s="14"/>
      <c r="U17" s="30">
        <f t="shared" si="2"/>
        <v>0</v>
      </c>
      <c r="V17" s="14"/>
      <c r="W17" s="14"/>
      <c r="X17" s="14"/>
      <c r="Y17" s="14"/>
      <c r="Z17" s="14"/>
      <c r="AA17" s="14"/>
      <c r="AB17" s="49"/>
      <c r="AC17" s="31"/>
      <c r="AD17" s="14"/>
      <c r="AE17" s="14"/>
      <c r="AF17" s="30">
        <f t="shared" si="3"/>
        <v>0</v>
      </c>
      <c r="AG17" s="14"/>
      <c r="AH17" s="14"/>
      <c r="AI17" s="14"/>
      <c r="AJ17" s="14"/>
      <c r="AK17" s="14"/>
      <c r="AL17" s="14"/>
      <c r="AM17" s="49"/>
      <c r="AN17" s="54"/>
      <c r="AO17" s="14"/>
      <c r="AP17" s="14"/>
      <c r="AQ17" s="30">
        <f t="shared" si="0"/>
        <v>0</v>
      </c>
      <c r="AR17" s="14"/>
      <c r="AS17" s="14"/>
      <c r="AT17" s="14"/>
      <c r="AU17" s="14"/>
      <c r="AV17" s="14"/>
      <c r="AW17" s="14"/>
      <c r="AX17" s="14"/>
    </row>
    <row r="18" spans="1:50" outlineLevel="1">
      <c r="A18" s="31">
        <v>15</v>
      </c>
      <c r="B18" s="14" t="s">
        <v>730</v>
      </c>
      <c r="C18" s="32"/>
      <c r="D18" s="32"/>
      <c r="E18" s="31"/>
      <c r="F18" s="14"/>
      <c r="G18" s="14"/>
      <c r="H18" s="30">
        <f t="shared" si="1"/>
        <v>0</v>
      </c>
      <c r="I18" s="14"/>
      <c r="J18" s="14"/>
      <c r="K18" s="14"/>
      <c r="L18" s="14"/>
      <c r="M18" s="14"/>
      <c r="N18" s="14"/>
      <c r="O18" s="14"/>
      <c r="P18" s="14"/>
      <c r="Q18" s="49"/>
      <c r="R18" s="31"/>
      <c r="S18" s="14"/>
      <c r="T18" s="14"/>
      <c r="U18" s="30">
        <f t="shared" si="2"/>
        <v>0</v>
      </c>
      <c r="V18" s="14"/>
      <c r="W18" s="14"/>
      <c r="X18" s="14"/>
      <c r="Y18" s="14"/>
      <c r="Z18" s="14"/>
      <c r="AA18" s="14"/>
      <c r="AB18" s="49"/>
      <c r="AC18" s="31"/>
      <c r="AD18" s="14"/>
      <c r="AE18" s="14"/>
      <c r="AF18" s="30">
        <f t="shared" si="3"/>
        <v>0</v>
      </c>
      <c r="AG18" s="14"/>
      <c r="AH18" s="14"/>
      <c r="AI18" s="14"/>
      <c r="AJ18" s="14"/>
      <c r="AK18" s="14"/>
      <c r="AL18" s="14"/>
      <c r="AM18" s="49"/>
      <c r="AN18" s="54"/>
      <c r="AO18" s="14"/>
      <c r="AP18" s="14"/>
      <c r="AQ18" s="30">
        <f t="shared" si="0"/>
        <v>0</v>
      </c>
      <c r="AR18" s="14"/>
      <c r="AS18" s="14"/>
      <c r="AT18" s="14"/>
      <c r="AU18" s="14"/>
      <c r="AV18" s="14"/>
      <c r="AW18" s="14"/>
      <c r="AX18" s="14"/>
    </row>
    <row r="19" spans="1:50" outlineLevel="1">
      <c r="A19" s="31">
        <v>16</v>
      </c>
      <c r="B19" s="14" t="s">
        <v>731</v>
      </c>
      <c r="C19" s="32"/>
      <c r="D19" s="32"/>
      <c r="E19" s="31"/>
      <c r="F19" s="14"/>
      <c r="G19" s="14"/>
      <c r="H19" s="30">
        <f t="shared" si="1"/>
        <v>0</v>
      </c>
      <c r="I19" s="14"/>
      <c r="J19" s="14"/>
      <c r="K19" s="14"/>
      <c r="L19" s="14"/>
      <c r="M19" s="14"/>
      <c r="N19" s="14"/>
      <c r="O19" s="14"/>
      <c r="P19" s="14"/>
      <c r="Q19" s="49"/>
      <c r="R19" s="31"/>
      <c r="S19" s="14"/>
      <c r="T19" s="14"/>
      <c r="U19" s="30">
        <f t="shared" si="2"/>
        <v>0</v>
      </c>
      <c r="V19" s="14"/>
      <c r="W19" s="14"/>
      <c r="X19" s="14"/>
      <c r="Y19" s="14"/>
      <c r="Z19" s="14"/>
      <c r="AA19" s="14"/>
      <c r="AB19" s="49"/>
      <c r="AC19" s="31"/>
      <c r="AD19" s="14"/>
      <c r="AE19" s="14"/>
      <c r="AF19" s="30">
        <f t="shared" si="3"/>
        <v>0</v>
      </c>
      <c r="AG19" s="14"/>
      <c r="AH19" s="14"/>
      <c r="AI19" s="14"/>
      <c r="AJ19" s="14"/>
      <c r="AK19" s="14"/>
      <c r="AL19" s="14"/>
      <c r="AM19" s="49"/>
      <c r="AN19" s="54"/>
      <c r="AO19" s="14"/>
      <c r="AP19" s="14"/>
      <c r="AQ19" s="30">
        <f t="shared" si="0"/>
        <v>0</v>
      </c>
      <c r="AR19" s="14"/>
      <c r="AS19" s="14"/>
      <c r="AT19" s="14"/>
      <c r="AU19" s="14"/>
      <c r="AV19" s="14"/>
      <c r="AW19" s="14"/>
      <c r="AX19" s="14"/>
    </row>
    <row r="20" spans="1:50" outlineLevel="1">
      <c r="A20" s="31">
        <v>17</v>
      </c>
      <c r="B20" s="14" t="s">
        <v>732</v>
      </c>
      <c r="C20" s="32"/>
      <c r="D20" s="32"/>
      <c r="E20" s="31"/>
      <c r="F20" s="14"/>
      <c r="G20" s="14"/>
      <c r="H20" s="30">
        <f t="shared" si="1"/>
        <v>0</v>
      </c>
      <c r="I20" s="14"/>
      <c r="J20" s="14"/>
      <c r="K20" s="14"/>
      <c r="L20" s="14"/>
      <c r="M20" s="14"/>
      <c r="N20" s="14"/>
      <c r="O20" s="14"/>
      <c r="P20" s="14"/>
      <c r="Q20" s="49"/>
      <c r="R20" s="31"/>
      <c r="S20" s="14"/>
      <c r="T20" s="14"/>
      <c r="U20" s="30">
        <f t="shared" si="2"/>
        <v>0</v>
      </c>
      <c r="V20" s="14"/>
      <c r="W20" s="14"/>
      <c r="X20" s="14"/>
      <c r="Y20" s="14"/>
      <c r="Z20" s="14"/>
      <c r="AA20" s="14"/>
      <c r="AB20" s="49"/>
      <c r="AC20" s="31"/>
      <c r="AD20" s="14"/>
      <c r="AE20" s="14"/>
      <c r="AF20" s="30">
        <f t="shared" si="3"/>
        <v>0</v>
      </c>
      <c r="AG20" s="14"/>
      <c r="AH20" s="14"/>
      <c r="AI20" s="14"/>
      <c r="AJ20" s="14"/>
      <c r="AK20" s="14"/>
      <c r="AL20" s="14"/>
      <c r="AM20" s="49"/>
      <c r="AN20" s="54"/>
      <c r="AO20" s="14"/>
      <c r="AP20" s="14"/>
      <c r="AQ20" s="30">
        <f t="shared" si="0"/>
        <v>0</v>
      </c>
      <c r="AR20" s="14"/>
      <c r="AS20" s="14"/>
      <c r="AT20" s="14"/>
      <c r="AU20" s="14"/>
      <c r="AV20" s="14"/>
      <c r="AW20" s="14"/>
      <c r="AX20" s="14"/>
    </row>
    <row r="21" spans="1:50" ht="15.2" outlineLevel="1">
      <c r="A21" s="31"/>
      <c r="B21" s="33"/>
      <c r="C21" s="34"/>
      <c r="D21" s="34"/>
      <c r="E21" s="35"/>
      <c r="F21" s="33"/>
      <c r="G21" s="33"/>
      <c r="H21" s="36">
        <f t="shared" si="1"/>
        <v>0</v>
      </c>
      <c r="I21" s="33"/>
      <c r="J21" s="33"/>
      <c r="K21" s="33"/>
      <c r="L21" s="33"/>
      <c r="M21" s="33"/>
      <c r="N21" s="33"/>
      <c r="O21" s="33"/>
      <c r="P21" s="33"/>
      <c r="Q21" s="50"/>
      <c r="R21" s="35"/>
      <c r="S21" s="33"/>
      <c r="T21" s="33"/>
      <c r="U21" s="36">
        <f t="shared" si="2"/>
        <v>0</v>
      </c>
      <c r="V21" s="33"/>
      <c r="W21" s="33"/>
      <c r="X21" s="33"/>
      <c r="Y21" s="33"/>
      <c r="Z21" s="33"/>
      <c r="AA21" s="33"/>
      <c r="AB21" s="50"/>
      <c r="AC21" s="35"/>
      <c r="AD21" s="33"/>
      <c r="AE21" s="33"/>
      <c r="AF21" s="30">
        <f t="shared" si="3"/>
        <v>0</v>
      </c>
      <c r="AG21" s="33"/>
      <c r="AH21" s="33"/>
      <c r="AI21" s="33"/>
      <c r="AJ21" s="33"/>
      <c r="AK21" s="33"/>
      <c r="AL21" s="33"/>
      <c r="AM21" s="50"/>
      <c r="AN21" s="55"/>
      <c r="AO21" s="33"/>
      <c r="AP21" s="33"/>
      <c r="AQ21" s="30">
        <f t="shared" si="0"/>
        <v>0</v>
      </c>
      <c r="AR21" s="33"/>
      <c r="AS21" s="33"/>
      <c r="AT21" s="33"/>
      <c r="AU21" s="33"/>
      <c r="AV21" s="33"/>
      <c r="AW21" s="33"/>
      <c r="AX21" s="33"/>
    </row>
    <row r="22" spans="1:50" ht="15.2">
      <c r="A22" s="37"/>
      <c r="B22" s="38" t="s">
        <v>733</v>
      </c>
      <c r="C22" s="39"/>
      <c r="D22" s="40"/>
      <c r="E22" s="41">
        <f>SUM(E3:E20)</f>
        <v>35</v>
      </c>
      <c r="F22" s="42"/>
      <c r="G22" s="42"/>
      <c r="H22" s="43">
        <f>SUM(H2:H21)</f>
        <v>24</v>
      </c>
      <c r="I22" s="43">
        <f>SUM(I2:I21)</f>
        <v>17</v>
      </c>
      <c r="J22" s="43">
        <f>SUM(J2:J21)</f>
        <v>12</v>
      </c>
      <c r="K22" s="43"/>
      <c r="L22" s="43"/>
      <c r="M22" s="43">
        <f>SUM(M2:M21)</f>
        <v>9</v>
      </c>
      <c r="N22" s="43">
        <f>SUM(N2:N21)</f>
        <v>5</v>
      </c>
      <c r="O22" s="43">
        <f>SUM(O2:O21)</f>
        <v>7</v>
      </c>
      <c r="P22" s="42"/>
      <c r="Q22" s="51"/>
      <c r="R22" s="41">
        <f>SUM(R3:R21)</f>
        <v>0</v>
      </c>
      <c r="S22" s="42"/>
      <c r="T22" s="42"/>
      <c r="U22" s="43">
        <f t="shared" ref="U22:Z22" si="4">SUM(U3:U21)</f>
        <v>22</v>
      </c>
      <c r="V22" s="43">
        <f t="shared" si="4"/>
        <v>5</v>
      </c>
      <c r="W22" s="43">
        <f t="shared" si="4"/>
        <v>8</v>
      </c>
      <c r="X22" s="43">
        <f t="shared" si="4"/>
        <v>9</v>
      </c>
      <c r="Y22" s="43">
        <f t="shared" si="4"/>
        <v>0</v>
      </c>
      <c r="Z22" s="43">
        <f t="shared" si="4"/>
        <v>0</v>
      </c>
      <c r="AA22" s="42"/>
      <c r="AB22" s="51"/>
      <c r="AC22" s="41">
        <f>SUM(AC3:AC21)</f>
        <v>0</v>
      </c>
      <c r="AD22" s="42"/>
      <c r="AE22" s="42"/>
      <c r="AF22" s="43">
        <f>SUM(AF3:AF21)</f>
        <v>0</v>
      </c>
      <c r="AG22" s="43">
        <f>SUM(AG3:AG21)</f>
        <v>0</v>
      </c>
      <c r="AH22" s="43">
        <f>SUM(AH3:AH21)</f>
        <v>0</v>
      </c>
      <c r="AI22" s="43">
        <f t="shared" ref="AI22:AN22" si="5">SUM(AI3:AI21)</f>
        <v>0</v>
      </c>
      <c r="AJ22" s="43">
        <f t="shared" si="5"/>
        <v>0</v>
      </c>
      <c r="AK22" s="43">
        <f t="shared" si="5"/>
        <v>0</v>
      </c>
      <c r="AL22" s="42"/>
      <c r="AM22" s="51"/>
      <c r="AN22" s="41">
        <f t="shared" si="5"/>
        <v>0</v>
      </c>
      <c r="AO22" s="42"/>
      <c r="AP22" s="42"/>
      <c r="AQ22" s="43">
        <f t="shared" ref="AQ22:AV22" si="6">SUM(AQ3:AQ21)</f>
        <v>0</v>
      </c>
      <c r="AR22" s="43">
        <f t="shared" si="6"/>
        <v>0</v>
      </c>
      <c r="AS22" s="43">
        <f t="shared" si="6"/>
        <v>0</v>
      </c>
      <c r="AT22" s="43">
        <f t="shared" si="6"/>
        <v>0</v>
      </c>
      <c r="AU22" s="43">
        <f t="shared" si="6"/>
        <v>0</v>
      </c>
      <c r="AV22" s="43">
        <f t="shared" si="6"/>
        <v>0</v>
      </c>
      <c r="AW22" s="42"/>
      <c r="AX22" s="51"/>
    </row>
  </sheetData>
  <mergeCells count="5">
    <mergeCell ref="A1:D1"/>
    <mergeCell ref="E1:Q1"/>
    <mergeCell ref="R1:AB1"/>
    <mergeCell ref="AC1:AM1"/>
    <mergeCell ref="AN1:AX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28"/>
  <sheetViews>
    <sheetView topLeftCell="D1" workbookViewId="0">
      <selection activeCell="J7" sqref="J7"/>
    </sheetView>
  </sheetViews>
  <sheetFormatPr defaultColWidth="8.875" defaultRowHeight="13.5" customHeight="1" outlineLevelCol="1"/>
  <cols>
    <col min="1" max="1" width="9.25"/>
    <col min="2" max="2" width="12.125" style="18" customWidth="1" outlineLevel="1"/>
    <col min="3" max="3" width="12.375" style="18" customWidth="1" outlineLevel="1"/>
    <col min="4" max="4" width="12.25" style="18" customWidth="1" outlineLevel="1"/>
    <col min="5" max="5" width="17.375" style="18" customWidth="1" outlineLevel="1"/>
    <col min="6" max="7" width="10.875" style="18" customWidth="1" outlineLevel="1"/>
    <col min="8" max="8" width="10.25" style="18"/>
    <col min="9" max="9" width="11.125" style="18" customWidth="1"/>
    <col min="11" max="11" width="9"/>
    <col min="12" max="12" width="12.125" style="18" customWidth="1" outlineLevel="1"/>
    <col min="13" max="13" width="12.375" style="18" customWidth="1" outlineLevel="1"/>
    <col min="14" max="14" width="12.25" style="18" customWidth="1" outlineLevel="1"/>
    <col min="15" max="15" width="17.375" style="18" customWidth="1" outlineLevel="1"/>
    <col min="16" max="17" width="10.875" style="18" customWidth="1" outlineLevel="1"/>
    <col min="18" max="18" width="9" style="18"/>
    <col min="19" max="19" width="11.125" style="18" customWidth="1"/>
    <col min="21" max="21" width="9"/>
    <col min="22" max="22" width="12.125" style="18" customWidth="1" outlineLevel="1"/>
    <col min="23" max="23" width="12.375" style="18" customWidth="1" outlineLevel="1"/>
    <col min="24" max="24" width="12.25" style="18" customWidth="1" outlineLevel="1"/>
    <col min="25" max="25" width="17.375" style="18" customWidth="1" outlineLevel="1"/>
    <col min="26" max="27" width="10.875" style="18" customWidth="1" outlineLevel="1"/>
    <col min="28" max="28" width="9" style="18"/>
    <col min="29" max="29" width="11.125" style="18" customWidth="1"/>
  </cols>
  <sheetData>
    <row r="1" spans="1:29" ht="28.9" customHeight="1"/>
    <row r="2" spans="1:29" ht="14.45">
      <c r="A2" s="19" t="s">
        <v>2</v>
      </c>
      <c r="B2" s="136" t="s">
        <v>734</v>
      </c>
      <c r="C2" s="141"/>
      <c r="D2" s="141"/>
      <c r="E2" s="141"/>
      <c r="F2" s="141"/>
      <c r="G2" s="137"/>
      <c r="H2" s="138" t="s">
        <v>7</v>
      </c>
      <c r="I2" s="138"/>
      <c r="K2" s="19" t="s">
        <v>2</v>
      </c>
      <c r="L2" s="136" t="s">
        <v>734</v>
      </c>
      <c r="M2" s="141"/>
      <c r="N2" s="141"/>
      <c r="O2" s="141"/>
      <c r="P2" s="141"/>
      <c r="Q2" s="137"/>
      <c r="R2" s="138" t="s">
        <v>7</v>
      </c>
      <c r="S2" s="138"/>
      <c r="U2" s="19" t="s">
        <v>2</v>
      </c>
      <c r="V2" s="136" t="s">
        <v>734</v>
      </c>
      <c r="W2" s="141"/>
      <c r="X2" s="141"/>
      <c r="Y2" s="141"/>
      <c r="Z2" s="141"/>
      <c r="AA2" s="137"/>
      <c r="AB2" s="138" t="s">
        <v>7</v>
      </c>
      <c r="AC2" s="138"/>
    </row>
    <row r="3" spans="1:29" ht="15.2" customHeight="1">
      <c r="A3" s="20">
        <v>45444</v>
      </c>
      <c r="B3" s="14" t="s">
        <v>204</v>
      </c>
      <c r="C3" s="14" t="s">
        <v>208</v>
      </c>
      <c r="D3" s="14" t="s">
        <v>83</v>
      </c>
      <c r="E3" s="14" t="s">
        <v>351</v>
      </c>
      <c r="F3" s="138" t="s">
        <v>558</v>
      </c>
      <c r="G3" s="138"/>
      <c r="H3" s="135"/>
      <c r="I3" s="135"/>
      <c r="K3" s="20">
        <v>45444</v>
      </c>
      <c r="L3" s="14" t="s">
        <v>204</v>
      </c>
      <c r="M3" s="14" t="s">
        <v>208</v>
      </c>
      <c r="N3" s="14" t="s">
        <v>83</v>
      </c>
      <c r="O3" s="14" t="s">
        <v>351</v>
      </c>
      <c r="P3" s="138" t="s">
        <v>558</v>
      </c>
      <c r="Q3" s="138"/>
      <c r="R3" s="135"/>
      <c r="S3" s="135"/>
      <c r="U3" s="20">
        <v>45444</v>
      </c>
      <c r="V3" s="14" t="s">
        <v>204</v>
      </c>
      <c r="W3" s="14" t="s">
        <v>208</v>
      </c>
      <c r="X3" s="14" t="s">
        <v>83</v>
      </c>
      <c r="Y3" s="14" t="s">
        <v>351</v>
      </c>
      <c r="Z3" s="138" t="s">
        <v>558</v>
      </c>
      <c r="AA3" s="138"/>
      <c r="AB3" s="135"/>
      <c r="AC3" s="135"/>
    </row>
    <row r="4" spans="1:29" ht="14.45">
      <c r="B4" s="7"/>
      <c r="C4" s="7"/>
      <c r="D4" s="7"/>
      <c r="E4" s="7"/>
      <c r="F4" s="136">
        <f>SUM(B4:E4)</f>
        <v>0</v>
      </c>
      <c r="G4" s="137"/>
      <c r="H4" s="135"/>
      <c r="I4" s="135"/>
      <c r="L4" s="7"/>
      <c r="M4" s="7"/>
      <c r="N4" s="7"/>
      <c r="O4" s="7"/>
      <c r="P4" s="136">
        <f>SUM(L4:O4)</f>
        <v>0</v>
      </c>
      <c r="Q4" s="137"/>
      <c r="R4" s="135"/>
      <c r="S4" s="135"/>
      <c r="V4" s="7"/>
      <c r="W4" s="7"/>
      <c r="X4" s="7"/>
      <c r="Y4" s="7"/>
      <c r="Z4" s="136">
        <f>SUM(V4:Y4)</f>
        <v>0</v>
      </c>
      <c r="AA4" s="137"/>
      <c r="AB4" s="135"/>
      <c r="AC4" s="135"/>
    </row>
    <row r="5" spans="1:29"/>
    <row r="6" spans="1:29" ht="14.45">
      <c r="B6"/>
      <c r="C6"/>
      <c r="D6"/>
      <c r="E6"/>
      <c r="F6"/>
      <c r="G6"/>
      <c r="H6"/>
      <c r="I6"/>
      <c r="L6"/>
      <c r="M6"/>
      <c r="N6"/>
      <c r="O6"/>
      <c r="P6"/>
      <c r="Q6"/>
      <c r="R6"/>
      <c r="S6"/>
      <c r="V6"/>
      <c r="W6"/>
      <c r="X6"/>
      <c r="Y6"/>
      <c r="Z6"/>
      <c r="AA6"/>
      <c r="AB6"/>
      <c r="AC6"/>
    </row>
    <row r="7" spans="1:29" ht="14.45">
      <c r="B7" s="138" t="s">
        <v>735</v>
      </c>
      <c r="C7" s="138"/>
      <c r="D7" s="138"/>
      <c r="E7" s="138"/>
      <c r="F7" s="138"/>
      <c r="G7" s="138"/>
      <c r="H7" s="138" t="s">
        <v>7</v>
      </c>
      <c r="I7" s="142"/>
      <c r="L7" s="138" t="s">
        <v>735</v>
      </c>
      <c r="M7" s="138"/>
      <c r="N7" s="138"/>
      <c r="O7" s="138"/>
      <c r="P7" s="138"/>
      <c r="Q7" s="138"/>
      <c r="R7" s="138" t="s">
        <v>7</v>
      </c>
      <c r="S7" s="142"/>
      <c r="V7" s="138" t="s">
        <v>735</v>
      </c>
      <c r="W7" s="138"/>
      <c r="X7" s="138"/>
      <c r="Y7" s="138"/>
      <c r="Z7" s="138"/>
      <c r="AA7" s="138"/>
      <c r="AB7" s="138" t="s">
        <v>7</v>
      </c>
      <c r="AC7" s="142"/>
    </row>
    <row r="8" spans="1:29" ht="24">
      <c r="B8" s="21" t="s">
        <v>736</v>
      </c>
      <c r="C8" s="14" t="s">
        <v>208</v>
      </c>
      <c r="D8" s="14" t="s">
        <v>83</v>
      </c>
      <c r="E8" s="14" t="s">
        <v>351</v>
      </c>
      <c r="F8" s="14" t="s">
        <v>204</v>
      </c>
      <c r="G8" s="6" t="s">
        <v>558</v>
      </c>
      <c r="H8" s="135"/>
      <c r="I8" s="135"/>
      <c r="L8" s="21" t="s">
        <v>736</v>
      </c>
      <c r="M8" s="14" t="s">
        <v>208</v>
      </c>
      <c r="N8" s="14" t="s">
        <v>83</v>
      </c>
      <c r="O8" s="14" t="s">
        <v>351</v>
      </c>
      <c r="P8" s="14" t="s">
        <v>204</v>
      </c>
      <c r="Q8" s="6" t="s">
        <v>558</v>
      </c>
      <c r="R8" s="135"/>
      <c r="S8" s="135"/>
      <c r="V8" s="21" t="s">
        <v>736</v>
      </c>
      <c r="W8" s="14" t="s">
        <v>208</v>
      </c>
      <c r="X8" s="14" t="s">
        <v>83</v>
      </c>
      <c r="Y8" s="14" t="s">
        <v>351</v>
      </c>
      <c r="Z8" s="14" t="s">
        <v>204</v>
      </c>
      <c r="AA8" s="6" t="s">
        <v>558</v>
      </c>
      <c r="AB8" s="135"/>
      <c r="AC8" s="135"/>
    </row>
    <row r="9" spans="1:29" ht="14.45">
      <c r="B9" s="7" t="s">
        <v>208</v>
      </c>
      <c r="C9" s="7"/>
      <c r="D9" s="7"/>
      <c r="E9" s="7"/>
      <c r="F9" s="7"/>
      <c r="G9" s="6">
        <f>SUM(C9:F9)</f>
        <v>0</v>
      </c>
      <c r="H9" s="135"/>
      <c r="I9" s="135"/>
      <c r="L9" s="7" t="s">
        <v>208</v>
      </c>
      <c r="M9" s="7"/>
      <c r="N9" s="7"/>
      <c r="O9" s="7"/>
      <c r="P9" s="7"/>
      <c r="Q9" s="6">
        <f>SUM(M9:P9)</f>
        <v>0</v>
      </c>
      <c r="R9" s="135"/>
      <c r="S9" s="135"/>
      <c r="V9" s="7" t="s">
        <v>208</v>
      </c>
      <c r="W9" s="7"/>
      <c r="X9" s="7"/>
      <c r="Y9" s="7"/>
      <c r="Z9" s="7"/>
      <c r="AA9" s="6">
        <f>SUM(W9:Z9)</f>
        <v>0</v>
      </c>
      <c r="AB9" s="135"/>
      <c r="AC9" s="135"/>
    </row>
    <row r="10" spans="1:29" ht="14.45">
      <c r="B10" s="7" t="s">
        <v>83</v>
      </c>
      <c r="C10" s="7"/>
      <c r="D10" s="7"/>
      <c r="E10" s="7"/>
      <c r="F10" s="7"/>
      <c r="G10" s="6">
        <f t="shared" ref="G10:G13" si="0">SUM(C10:F10)</f>
        <v>0</v>
      </c>
      <c r="H10" s="135"/>
      <c r="I10" s="135"/>
      <c r="L10" s="7" t="s">
        <v>83</v>
      </c>
      <c r="M10" s="7"/>
      <c r="N10" s="7"/>
      <c r="O10" s="7"/>
      <c r="P10" s="7"/>
      <c r="Q10" s="6">
        <f t="shared" ref="Q10:Q13" si="1">SUM(M10:P10)</f>
        <v>0</v>
      </c>
      <c r="R10" s="135"/>
      <c r="S10" s="135"/>
      <c r="V10" s="7" t="s">
        <v>83</v>
      </c>
      <c r="W10" s="7"/>
      <c r="X10" s="7"/>
      <c r="Y10" s="7"/>
      <c r="Z10" s="7"/>
      <c r="AA10" s="6">
        <f t="shared" ref="AA10:AA13" si="2">SUM(W10:Z10)</f>
        <v>0</v>
      </c>
      <c r="AB10" s="135"/>
      <c r="AC10" s="135"/>
    </row>
    <row r="11" spans="1:29" ht="14.45">
      <c r="B11" s="7" t="s">
        <v>351</v>
      </c>
      <c r="C11" s="7"/>
      <c r="D11" s="7"/>
      <c r="E11" s="7"/>
      <c r="F11" s="7"/>
      <c r="G11" s="6">
        <f t="shared" si="0"/>
        <v>0</v>
      </c>
      <c r="H11" s="135"/>
      <c r="I11" s="135"/>
      <c r="L11" s="7" t="s">
        <v>351</v>
      </c>
      <c r="M11" s="7"/>
      <c r="N11" s="7"/>
      <c r="O11" s="7"/>
      <c r="P11" s="7"/>
      <c r="Q11" s="6">
        <f t="shared" si="1"/>
        <v>0</v>
      </c>
      <c r="R11" s="135"/>
      <c r="S11" s="135"/>
      <c r="V11" s="7" t="s">
        <v>351</v>
      </c>
      <c r="W11" s="7"/>
      <c r="X11" s="7"/>
      <c r="Y11" s="7"/>
      <c r="Z11" s="7"/>
      <c r="AA11" s="6">
        <f t="shared" si="2"/>
        <v>0</v>
      </c>
      <c r="AB11" s="135"/>
      <c r="AC11" s="135"/>
    </row>
    <row r="12" spans="1:29" ht="14.45">
      <c r="B12" s="7" t="s">
        <v>204</v>
      </c>
      <c r="C12" s="7"/>
      <c r="D12" s="7"/>
      <c r="E12" s="7"/>
      <c r="F12" s="7"/>
      <c r="G12" s="6">
        <f t="shared" si="0"/>
        <v>0</v>
      </c>
      <c r="H12" s="135"/>
      <c r="I12" s="135"/>
      <c r="L12" s="7" t="s">
        <v>204</v>
      </c>
      <c r="M12" s="7"/>
      <c r="N12" s="7"/>
      <c r="O12" s="7"/>
      <c r="P12" s="7"/>
      <c r="Q12" s="6">
        <f t="shared" si="1"/>
        <v>0</v>
      </c>
      <c r="R12" s="135"/>
      <c r="S12" s="135"/>
      <c r="V12" s="7" t="s">
        <v>204</v>
      </c>
      <c r="W12" s="7"/>
      <c r="X12" s="7"/>
      <c r="Y12" s="7"/>
      <c r="Z12" s="7"/>
      <c r="AA12" s="6">
        <f t="shared" si="2"/>
        <v>0</v>
      </c>
      <c r="AB12" s="135"/>
      <c r="AC12" s="135"/>
    </row>
    <row r="13" spans="1:29" ht="14.45">
      <c r="B13" s="6" t="s">
        <v>558</v>
      </c>
      <c r="C13" s="6">
        <f>SUM(C9:C12)</f>
        <v>0</v>
      </c>
      <c r="D13" s="6">
        <f t="shared" ref="D13:G13" si="3">SUM(D9:D12)</f>
        <v>0</v>
      </c>
      <c r="E13" s="6">
        <f t="shared" si="3"/>
        <v>0</v>
      </c>
      <c r="F13" s="6">
        <f t="shared" si="3"/>
        <v>0</v>
      </c>
      <c r="G13" s="6">
        <f t="shared" si="3"/>
        <v>0</v>
      </c>
      <c r="H13" s="135"/>
      <c r="I13" s="135"/>
      <c r="L13" s="6" t="s">
        <v>558</v>
      </c>
      <c r="M13" s="6">
        <f>SUM(M9:M12)</f>
        <v>0</v>
      </c>
      <c r="N13" s="6">
        <f t="shared" ref="N13:Q13" si="4">SUM(N9:N12)</f>
        <v>0</v>
      </c>
      <c r="O13" s="6">
        <f t="shared" si="4"/>
        <v>0</v>
      </c>
      <c r="P13" s="6">
        <f t="shared" si="4"/>
        <v>0</v>
      </c>
      <c r="Q13" s="6">
        <f t="shared" si="4"/>
        <v>0</v>
      </c>
      <c r="R13" s="135"/>
      <c r="S13" s="135"/>
      <c r="V13" s="6" t="s">
        <v>558</v>
      </c>
      <c r="W13" s="6">
        <f>SUM(W9:W12)</f>
        <v>0</v>
      </c>
      <c r="X13" s="6">
        <f t="shared" ref="X13:AA13" si="5">SUM(X9:X12)</f>
        <v>0</v>
      </c>
      <c r="Y13" s="6">
        <f t="shared" si="5"/>
        <v>0</v>
      </c>
      <c r="Z13" s="6">
        <f t="shared" si="5"/>
        <v>0</v>
      </c>
      <c r="AA13" s="6">
        <f t="shared" si="5"/>
        <v>0</v>
      </c>
      <c r="AB13" s="135"/>
      <c r="AC13" s="135"/>
    </row>
    <row r="14" spans="1:29"/>
    <row r="15" spans="1:29"/>
    <row r="16" spans="1:29" ht="14.45" customHeight="1">
      <c r="B16" s="136" t="s">
        <v>737</v>
      </c>
      <c r="C16" s="141"/>
      <c r="D16" s="141"/>
      <c r="E16" s="141"/>
      <c r="F16" s="141"/>
      <c r="G16" s="137"/>
      <c r="H16" s="138" t="s">
        <v>7</v>
      </c>
      <c r="I16" s="138"/>
      <c r="L16" s="136" t="s">
        <v>737</v>
      </c>
      <c r="M16" s="141"/>
      <c r="N16" s="141"/>
      <c r="O16" s="141"/>
      <c r="P16" s="141"/>
      <c r="Q16" s="137"/>
      <c r="R16" s="138" t="s">
        <v>7</v>
      </c>
      <c r="S16" s="138"/>
      <c r="V16" s="136" t="s">
        <v>737</v>
      </c>
      <c r="W16" s="141"/>
      <c r="X16" s="141"/>
      <c r="Y16" s="141"/>
      <c r="Z16" s="141"/>
      <c r="AA16" s="137"/>
      <c r="AB16" s="138" t="s">
        <v>7</v>
      </c>
      <c r="AC16" s="138"/>
    </row>
    <row r="17" spans="2:29" ht="16.5" customHeight="1">
      <c r="B17" s="22" t="s">
        <v>738</v>
      </c>
      <c r="C17" s="14" t="s">
        <v>739</v>
      </c>
      <c r="D17" s="14" t="s">
        <v>740</v>
      </c>
      <c r="E17" s="14" t="s">
        <v>741</v>
      </c>
      <c r="F17" s="139" t="s">
        <v>13</v>
      </c>
      <c r="G17" s="140"/>
      <c r="H17" s="135"/>
      <c r="I17" s="135"/>
      <c r="L17" s="22" t="s">
        <v>738</v>
      </c>
      <c r="M17" s="14" t="s">
        <v>739</v>
      </c>
      <c r="N17" s="14" t="s">
        <v>740</v>
      </c>
      <c r="O17" s="14" t="s">
        <v>741</v>
      </c>
      <c r="P17" s="139" t="s">
        <v>13</v>
      </c>
      <c r="Q17" s="140"/>
      <c r="R17" s="135"/>
      <c r="S17" s="135"/>
      <c r="V17" s="22" t="s">
        <v>738</v>
      </c>
      <c r="W17" s="14" t="s">
        <v>739</v>
      </c>
      <c r="X17" s="14" t="s">
        <v>740</v>
      </c>
      <c r="Y17" s="14" t="s">
        <v>741</v>
      </c>
      <c r="Z17" s="139" t="s">
        <v>13</v>
      </c>
      <c r="AA17" s="140"/>
      <c r="AB17" s="135"/>
      <c r="AC17" s="135"/>
    </row>
    <row r="18" spans="2:29" ht="14.45">
      <c r="B18" s="14"/>
      <c r="C18" s="14"/>
      <c r="D18" s="14"/>
      <c r="E18" s="14"/>
      <c r="F18" s="136">
        <f>SUM(C18:E18)</f>
        <v>0</v>
      </c>
      <c r="G18" s="137"/>
      <c r="H18" s="135"/>
      <c r="I18" s="135"/>
      <c r="L18" s="14"/>
      <c r="M18" s="14"/>
      <c r="N18" s="14"/>
      <c r="O18" s="14"/>
      <c r="P18" s="136">
        <f>SUM(M18:O18)</f>
        <v>0</v>
      </c>
      <c r="Q18" s="137"/>
      <c r="R18" s="135"/>
      <c r="S18" s="135"/>
      <c r="V18" s="14"/>
      <c r="W18" s="14"/>
      <c r="X18" s="14"/>
      <c r="Y18" s="14"/>
      <c r="Z18" s="136">
        <f>SUM(W18:Y18)</f>
        <v>0</v>
      </c>
      <c r="AA18" s="137"/>
      <c r="AB18" s="135"/>
      <c r="AC18" s="135"/>
    </row>
    <row r="19" spans="2:29" ht="14.45">
      <c r="B19" s="14"/>
      <c r="C19" s="14"/>
      <c r="D19" s="14"/>
      <c r="E19" s="14"/>
      <c r="F19" s="136">
        <f>SUM(C19:E19)</f>
        <v>0</v>
      </c>
      <c r="G19" s="137"/>
      <c r="H19" s="135"/>
      <c r="I19" s="135"/>
      <c r="L19" s="14"/>
      <c r="M19" s="14"/>
      <c r="N19" s="14"/>
      <c r="O19" s="14"/>
      <c r="P19" s="136">
        <f>SUM(M19:O19)</f>
        <v>0</v>
      </c>
      <c r="Q19" s="137"/>
      <c r="R19" s="135"/>
      <c r="S19" s="135"/>
      <c r="V19" s="14"/>
      <c r="W19" s="14"/>
      <c r="X19" s="14"/>
      <c r="Y19" s="14"/>
      <c r="Z19" s="136">
        <f>SUM(W19:Y19)</f>
        <v>0</v>
      </c>
      <c r="AA19" s="137"/>
      <c r="AB19" s="135"/>
      <c r="AC19" s="135"/>
    </row>
    <row r="20" spans="2:29" ht="14.45">
      <c r="B20" s="14"/>
      <c r="C20" s="14"/>
      <c r="D20" s="14"/>
      <c r="E20" s="14"/>
      <c r="F20" s="136">
        <f>SUM(C20:E20)</f>
        <v>0</v>
      </c>
      <c r="G20" s="137"/>
      <c r="H20" s="135"/>
      <c r="I20" s="135"/>
      <c r="L20" s="14"/>
      <c r="M20" s="14"/>
      <c r="N20" s="14"/>
      <c r="O20" s="14"/>
      <c r="P20" s="136">
        <f>SUM(M20:O20)</f>
        <v>0</v>
      </c>
      <c r="Q20" s="137"/>
      <c r="R20" s="135"/>
      <c r="S20" s="135"/>
      <c r="V20" s="14"/>
      <c r="W20" s="14"/>
      <c r="X20" s="14"/>
      <c r="Y20" s="14"/>
      <c r="Z20" s="136">
        <f>SUM(W20:Y20)</f>
        <v>0</v>
      </c>
      <c r="AA20" s="137"/>
      <c r="AB20" s="135"/>
      <c r="AC20" s="135"/>
    </row>
    <row r="21" spans="2:29" ht="14.45" customHeight="1">
      <c r="B21" s="6" t="s">
        <v>558</v>
      </c>
      <c r="C21" s="6">
        <f>SUM(C18:C20)</f>
        <v>0</v>
      </c>
      <c r="D21" s="6">
        <f>SUM(D18:D20)</f>
        <v>0</v>
      </c>
      <c r="E21" s="6">
        <f>SUM(E18:E20)</f>
        <v>0</v>
      </c>
      <c r="F21" s="136">
        <f>SUM(C21:E21)</f>
        <v>0</v>
      </c>
      <c r="G21" s="137"/>
      <c r="H21" s="135"/>
      <c r="I21" s="135"/>
      <c r="L21" s="6" t="s">
        <v>558</v>
      </c>
      <c r="M21" s="6">
        <f>SUM(M18:M20)</f>
        <v>0</v>
      </c>
      <c r="N21" s="6">
        <f>SUM(N18:N20)</f>
        <v>0</v>
      </c>
      <c r="O21" s="6">
        <f>SUM(O18:O20)</f>
        <v>0</v>
      </c>
      <c r="P21" s="136">
        <f>SUM(M21:O21)</f>
        <v>0</v>
      </c>
      <c r="Q21" s="137"/>
      <c r="R21" s="135"/>
      <c r="S21" s="135"/>
      <c r="V21" s="6" t="s">
        <v>558</v>
      </c>
      <c r="W21" s="6">
        <f>SUM(W18:W20)</f>
        <v>0</v>
      </c>
      <c r="X21" s="6">
        <f>SUM(X18:X20)</f>
        <v>0</v>
      </c>
      <c r="Y21" s="6">
        <f>SUM(Y18:Y20)</f>
        <v>0</v>
      </c>
      <c r="Z21" s="136">
        <f>SUM(W21:Y21)</f>
        <v>0</v>
      </c>
      <c r="AA21" s="137"/>
      <c r="AB21" s="135"/>
      <c r="AC21" s="135"/>
    </row>
    <row r="22" spans="2:29"/>
    <row r="23" spans="2:29"/>
    <row r="24" spans="2:29"/>
    <row r="25" spans="2:29"/>
    <row r="26" spans="2:29"/>
    <row r="27" spans="2:29"/>
    <row r="28" spans="2:29"/>
  </sheetData>
  <mergeCells count="78">
    <mergeCell ref="AB2:AC2"/>
    <mergeCell ref="F3:G3"/>
    <mergeCell ref="H3:I3"/>
    <mergeCell ref="P3:Q3"/>
    <mergeCell ref="R3:S3"/>
    <mergeCell ref="Z3:AA3"/>
    <mergeCell ref="AB3:AC3"/>
    <mergeCell ref="B2:G2"/>
    <mergeCell ref="H2:I2"/>
    <mergeCell ref="L2:Q2"/>
    <mergeCell ref="R2:S2"/>
    <mergeCell ref="V2:AA2"/>
    <mergeCell ref="AB4:AC4"/>
    <mergeCell ref="B7:G7"/>
    <mergeCell ref="H7:I7"/>
    <mergeCell ref="L7:Q7"/>
    <mergeCell ref="R7:S7"/>
    <mergeCell ref="V7:AA7"/>
    <mergeCell ref="AB7:AC7"/>
    <mergeCell ref="F4:G4"/>
    <mergeCell ref="H4:I4"/>
    <mergeCell ref="P4:Q4"/>
    <mergeCell ref="R4:S4"/>
    <mergeCell ref="Z4:AA4"/>
    <mergeCell ref="H8:I8"/>
    <mergeCell ref="R8:S8"/>
    <mergeCell ref="AB8:AC8"/>
    <mergeCell ref="H9:I9"/>
    <mergeCell ref="R9:S9"/>
    <mergeCell ref="AB9:AC9"/>
    <mergeCell ref="H10:I10"/>
    <mergeCell ref="R10:S10"/>
    <mergeCell ref="AB10:AC10"/>
    <mergeCell ref="H11:I11"/>
    <mergeCell ref="R11:S11"/>
    <mergeCell ref="AB11:AC11"/>
    <mergeCell ref="H12:I12"/>
    <mergeCell ref="R12:S12"/>
    <mergeCell ref="AB12:AC12"/>
    <mergeCell ref="H13:I13"/>
    <mergeCell ref="R13:S13"/>
    <mergeCell ref="AB13:AC13"/>
    <mergeCell ref="AB16:AC16"/>
    <mergeCell ref="F17:G17"/>
    <mergeCell ref="H17:I17"/>
    <mergeCell ref="P17:Q17"/>
    <mergeCell ref="R17:S17"/>
    <mergeCell ref="Z17:AA17"/>
    <mergeCell ref="AB17:AC17"/>
    <mergeCell ref="B16:G16"/>
    <mergeCell ref="H16:I16"/>
    <mergeCell ref="L16:Q16"/>
    <mergeCell ref="R16:S16"/>
    <mergeCell ref="V16:AA16"/>
    <mergeCell ref="AB18:AC18"/>
    <mergeCell ref="F19:G19"/>
    <mergeCell ref="H19:I19"/>
    <mergeCell ref="P19:Q19"/>
    <mergeCell ref="R19:S19"/>
    <mergeCell ref="Z19:AA19"/>
    <mergeCell ref="AB19:AC19"/>
    <mergeCell ref="F18:G18"/>
    <mergeCell ref="H18:I18"/>
    <mergeCell ref="P18:Q18"/>
    <mergeCell ref="R18:S18"/>
    <mergeCell ref="Z18:AA18"/>
    <mergeCell ref="AB20:AC20"/>
    <mergeCell ref="F21:G21"/>
    <mergeCell ref="H21:I21"/>
    <mergeCell ref="P21:Q21"/>
    <mergeCell ref="R21:S21"/>
    <mergeCell ref="Z21:AA21"/>
    <mergeCell ref="AB21:AC21"/>
    <mergeCell ref="F20:G20"/>
    <mergeCell ref="H20:I20"/>
    <mergeCell ref="P20:Q20"/>
    <mergeCell ref="R20:S20"/>
    <mergeCell ref="Z20:AA2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H20"/>
  <sheetViews>
    <sheetView workbookViewId="0">
      <selection activeCell="H22" sqref="H22"/>
    </sheetView>
  </sheetViews>
  <sheetFormatPr defaultColWidth="8.875" defaultRowHeight="14.45"/>
  <cols>
    <col min="1" max="1" width="15.5" customWidth="1"/>
    <col min="2" max="2" width="6.5" customWidth="1"/>
    <col min="3" max="3" width="21.5" customWidth="1"/>
    <col min="4" max="4" width="18.5" customWidth="1"/>
  </cols>
  <sheetData>
    <row r="2" spans="1:8">
      <c r="A2" s="1" t="s">
        <v>742</v>
      </c>
      <c r="B2" s="1" t="s">
        <v>743</v>
      </c>
      <c r="C2" s="1" t="s">
        <v>744</v>
      </c>
      <c r="D2" s="2" t="s">
        <v>745</v>
      </c>
      <c r="F2" s="3"/>
      <c r="G2" s="4"/>
      <c r="H2" s="5"/>
    </row>
    <row r="3" spans="1:8">
      <c r="A3" s="6" t="s">
        <v>746</v>
      </c>
      <c r="B3" s="7">
        <f>COUNTA(CaseID)</f>
        <v>191</v>
      </c>
      <c r="C3" s="7"/>
      <c r="D3" s="115"/>
      <c r="E3" s="8"/>
      <c r="F3" s="9"/>
      <c r="G3" s="10"/>
      <c r="H3" s="11"/>
    </row>
    <row r="4" spans="1:8">
      <c r="A4" s="6" t="s">
        <v>53</v>
      </c>
      <c r="B4" s="7">
        <f>COUNTA(Module)</f>
        <v>191</v>
      </c>
      <c r="C4" s="7">
        <f>ROUND((B4/$B3)*100,2)</f>
        <v>100</v>
      </c>
      <c r="D4" s="115">
        <f>100-C4</f>
        <v>0</v>
      </c>
      <c r="F4" s="9"/>
      <c r="G4" s="10"/>
      <c r="H4" s="11"/>
    </row>
    <row r="5" spans="1:8">
      <c r="A5" s="6" t="s">
        <v>55</v>
      </c>
      <c r="B5" s="7">
        <f>COUNTA(ReqID)</f>
        <v>85</v>
      </c>
      <c r="C5" s="7">
        <f>ROUND((B5/$B3)*100,2)</f>
        <v>44.5</v>
      </c>
      <c r="D5" s="115">
        <f t="shared" ref="D5:D13" si="0">100-C5</f>
        <v>55.5</v>
      </c>
      <c r="F5" s="9"/>
      <c r="G5" s="10"/>
      <c r="H5" s="11"/>
    </row>
    <row r="6" spans="1:8">
      <c r="A6" s="6" t="s">
        <v>56</v>
      </c>
      <c r="B6" s="7">
        <f>COUNTA(Function)</f>
        <v>174</v>
      </c>
      <c r="C6" s="7">
        <f>ROUND((B6/$B3)*100,2)</f>
        <v>91.1</v>
      </c>
      <c r="D6" s="115">
        <f t="shared" si="0"/>
        <v>8.9000000000000057</v>
      </c>
      <c r="F6" s="9"/>
      <c r="G6" s="10"/>
      <c r="H6" s="11"/>
    </row>
    <row r="7" spans="1:8">
      <c r="A7" s="6" t="s">
        <v>57</v>
      </c>
      <c r="B7" s="7">
        <f>COUNTA(TestingType)</f>
        <v>191</v>
      </c>
      <c r="C7" s="7">
        <f>ROUND((B7/$B3)*100,2)</f>
        <v>100</v>
      </c>
      <c r="D7" s="115">
        <f t="shared" si="0"/>
        <v>0</v>
      </c>
      <c r="F7" s="9"/>
      <c r="G7" s="10"/>
      <c r="H7" s="11"/>
    </row>
    <row r="8" spans="1:8">
      <c r="A8" s="6" t="s">
        <v>60</v>
      </c>
      <c r="B8" s="7">
        <f>COUNTA(TestDescription)</f>
        <v>191</v>
      </c>
      <c r="C8" s="7">
        <f>ROUND((B8/$B3)*100,2)</f>
        <v>100</v>
      </c>
      <c r="D8" s="115">
        <f t="shared" si="0"/>
        <v>0</v>
      </c>
      <c r="F8" s="9"/>
      <c r="G8" s="10"/>
      <c r="H8" s="11"/>
    </row>
    <row r="9" spans="1:8">
      <c r="A9" s="6" t="s">
        <v>61</v>
      </c>
      <c r="B9" s="7">
        <f>COUNTA(TestSteps)</f>
        <v>190</v>
      </c>
      <c r="C9" s="7">
        <f>ROUND((B9/$B3)*100,2)</f>
        <v>99.48</v>
      </c>
      <c r="D9" s="115">
        <f t="shared" si="0"/>
        <v>0.51999999999999602</v>
      </c>
      <c r="F9" s="9"/>
      <c r="G9" s="10"/>
      <c r="H9" s="11"/>
    </row>
    <row r="10" spans="1:8">
      <c r="A10" s="6" t="s">
        <v>62</v>
      </c>
      <c r="B10" s="7">
        <f>COUNTA(ExpectedResult)</f>
        <v>186</v>
      </c>
      <c r="C10" s="7">
        <f>ROUND((B10/$B3)*100,2)</f>
        <v>97.38</v>
      </c>
      <c r="D10" s="115">
        <f t="shared" si="0"/>
        <v>2.6200000000000045</v>
      </c>
      <c r="F10" s="9"/>
      <c r="G10" s="10"/>
      <c r="H10" s="11"/>
    </row>
    <row r="11" spans="1:8">
      <c r="A11" s="6" t="s">
        <v>63</v>
      </c>
      <c r="B11" s="7">
        <f>COUNTA(ActualResult)</f>
        <v>0</v>
      </c>
      <c r="C11" s="7">
        <f>ROUND((B11/$B3)*100,2)</f>
        <v>0</v>
      </c>
      <c r="D11" s="115">
        <f t="shared" si="0"/>
        <v>100</v>
      </c>
      <c r="F11" s="9"/>
      <c r="G11" s="10"/>
      <c r="H11" s="11"/>
    </row>
    <row r="12" spans="1:8">
      <c r="A12" s="6" t="s">
        <v>66</v>
      </c>
      <c r="B12" s="7">
        <f>COUNTA(Priority)</f>
        <v>0</v>
      </c>
      <c r="C12" s="7">
        <f>ROUND((B12/$B3)*100,2)</f>
        <v>0</v>
      </c>
      <c r="D12" s="115">
        <f t="shared" si="0"/>
        <v>100</v>
      </c>
      <c r="F12" s="9"/>
      <c r="G12" s="10"/>
      <c r="H12" s="11"/>
    </row>
    <row r="13" spans="1:8">
      <c r="A13" s="6" t="s">
        <v>67</v>
      </c>
      <c r="B13" s="7">
        <f>COUNTA(Severity)</f>
        <v>191</v>
      </c>
      <c r="C13" s="7">
        <f>ROUND((B13/$B3)*100,2)</f>
        <v>100</v>
      </c>
      <c r="D13" s="115">
        <f t="shared" si="0"/>
        <v>0</v>
      </c>
      <c r="F13" s="9"/>
      <c r="G13" s="10"/>
      <c r="H13" s="11"/>
    </row>
    <row r="14" spans="1:8">
      <c r="F14" s="9"/>
      <c r="G14" s="10"/>
      <c r="H14" s="11"/>
    </row>
    <row r="15" spans="1:8">
      <c r="F15" s="9"/>
      <c r="G15" s="10"/>
      <c r="H15" s="11"/>
    </row>
    <row r="16" spans="1:8">
      <c r="A16" s="116" t="s">
        <v>747</v>
      </c>
      <c r="B16" s="116"/>
      <c r="C16" s="116"/>
      <c r="F16" s="9"/>
      <c r="G16" s="10"/>
      <c r="H16" s="11"/>
    </row>
    <row r="17" spans="1:8" ht="28.9">
      <c r="A17" s="12" t="s">
        <v>748</v>
      </c>
      <c r="B17" s="12" t="s">
        <v>749</v>
      </c>
      <c r="C17" s="12" t="s">
        <v>750</v>
      </c>
      <c r="F17" s="9"/>
      <c r="G17" s="10"/>
      <c r="H17" s="11"/>
    </row>
    <row r="18" spans="1:8">
      <c r="A18" s="13" t="s">
        <v>167</v>
      </c>
      <c r="B18" s="14">
        <f>COUNTIF(TPM_Sheet!F13:F43,"Functionality")+COUNTIF(TPM_Sheet!F13:F43,"Intergration")+COUNTIF(TPM_Sheet!F13:F43,"Validation")</f>
        <v>23</v>
      </c>
      <c r="C18" s="14">
        <f>ROUND((B18/'Test Case Quality'!B3)*100,2)</f>
        <v>12.04</v>
      </c>
      <c r="F18" s="9"/>
      <c r="G18" s="10"/>
      <c r="H18" s="11"/>
    </row>
    <row r="19" spans="1:8">
      <c r="A19" s="7" t="s">
        <v>608</v>
      </c>
      <c r="B19" s="14">
        <f>COUNTIF(TPM_Sheet!F13:F43,"Usability")</f>
        <v>0</v>
      </c>
      <c r="C19" s="14">
        <f>ROUND((B19/'Test Case Quality'!B3)*100,2)</f>
        <v>0</v>
      </c>
      <c r="F19" s="15"/>
      <c r="G19" s="16"/>
      <c r="H19" s="17"/>
    </row>
    <row r="20" spans="1:8">
      <c r="A20" s="13" t="s">
        <v>751</v>
      </c>
      <c r="B20" s="14">
        <f>COUNTIF(TPM_Sheet!F13:F43,"UI")</f>
        <v>8</v>
      </c>
      <c r="C20" s="14">
        <f>ROUND((B20/'Test Case Quality'!B3)*100,2)</f>
        <v>4.1900000000000004</v>
      </c>
    </row>
  </sheetData>
  <mergeCells count="1">
    <mergeCell ref="A16:C16"/>
  </mergeCells>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1">
    <comment s:ref="K16" rgbClr="8FC44C"/>
  </commentList>
</comments>
</file>

<file path=customXml/itemProps1.xml><?xml version="1.0" encoding="utf-8"?>
<ds:datastoreItem xmlns:ds="http://schemas.openxmlformats.org/officeDocument/2006/customXml" ds:itemID="{06A0048C-2381-489B-AA07-9611017176E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testing</dc:creator>
  <cp:keywords/>
  <dc:description/>
  <cp:lastModifiedBy/>
  <cp:revision>1</cp:revision>
  <dcterms:created xsi:type="dcterms:W3CDTF">2022-03-03T21:46:00Z</dcterms:created>
  <dcterms:modified xsi:type="dcterms:W3CDTF">2024-10-13T11:05:49Z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1033-12.2.0.18283</vt:lpwstr>
  </property>
  <property fmtid="{D5CDD505-2E9C-101B-9397-08002B2CF9AE}" pid="3" name="ICV">
    <vt:lpwstr>7FA8DE15D6134174A57EDB53A896D611_13</vt:lpwstr>
  </property>
</Properties>
</file>