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Records3.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00" tabRatio="500" firstSheet="1" activeTab="1"/>
  </bookViews>
  <sheets>
    <sheet name="Summary" sheetId="4" state="hidden" r:id="rId1"/>
    <sheet name="TPM_Sheet" sheetId="1" r:id="rId2"/>
    <sheet name="Report" sheetId="6" r:id="rId3"/>
    <sheet name="TPM_MISC" sheetId="2" r:id="rId4"/>
    <sheet name="Sheet2" sheetId="10" r:id="rId5"/>
    <sheet name="Sheet3" sheetId="11" r:id="rId6"/>
    <sheet name="Defect  log" sheetId="5" state="hidden" r:id="rId7"/>
    <sheet name="Sheet1" sheetId="7" state="hidden" r:id="rId8"/>
    <sheet name="Consolidated Report" sheetId="8" state="hidden" r:id="rId9"/>
    <sheet name="Test Case Quality" sheetId="9" state="hidden" r:id="rId10"/>
  </sheets>
  <definedNames>
    <definedName name="_xlnm._FilterDatabase" localSheetId="1" hidden="1">TPM_Sheet!$A$12:$U$277</definedName>
    <definedName name="_xlnm._FilterDatabase" localSheetId="3" hidden="1">TPM_MISC!$P$2:$U$72</definedName>
    <definedName name="_xlnm._FilterDatabase" localSheetId="4" hidden="1">Sheet2!$A$81:$U$125</definedName>
    <definedName name="_xlnm._FilterDatabase" localSheetId="5" hidden="1">Sheet3!$D$26:$E$38</definedName>
    <definedName name="_xlnm._FilterDatabase" localSheetId="6" hidden="1">'Defect  log'!$A$1:$N$501</definedName>
    <definedName name="ActualResult">TPM_Sheet!$L$13:$L$1022</definedName>
    <definedName name="CaseID">TPM_Sheet!$A$13:$A$1022</definedName>
    <definedName name="ExpectedResult">TPM_Sheet!$K$13:$K$1022</definedName>
    <definedName name="Function">TPM_Sheet!$E$13:$E$1022</definedName>
    <definedName name="Iteration1">TPM_Sheet!#REF!</definedName>
    <definedName name="Iteration2">TPM_Sheet!#REF!</definedName>
    <definedName name="Module">TPM_Sheet!$B$13:$B$21022</definedName>
    <definedName name="Priority">TPM_Sheet!$O$13:$O$221022</definedName>
    <definedName name="ReqID">TPM_Sheet!$D$13:$D$221022</definedName>
    <definedName name="Severity">TPM_Sheet!$P$13:$P$21022</definedName>
    <definedName name="Status01_06">TPM_Sheet!$N$13:$N$1048576</definedName>
    <definedName name="SubModule">TPM_Sheet!$C$13:$C$21022</definedName>
    <definedName name="TestDescription">TPM_Sheet!$I$13:$I$21022</definedName>
    <definedName name="TestingType">TPM_Sheet!$F$13:$F$21022</definedName>
    <definedName name="TestSteps">TPM_Sheet!$J$13:$J$21022</definedName>
  </definedNames>
  <calcPr calcId="191029"/>
  <pivotCaches>
    <pivotCache cacheId="0" r:id="rId12"/>
    <pivotCache cacheId="1" r:id="rId13"/>
    <pivotCache cacheId="2"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Amruta Kore</author>
  </authors>
  <commentList>
    <comment ref="I120" authorId="0">
      <text>
        <r>
          <rPr>
            <sz val="11"/>
            <color rgb="FF000000"/>
            <rFont val="Calibri"/>
            <scheme val="minor"/>
            <charset val="0"/>
          </rPr>
          <t xml:space="preserve">Amruta Kore:
</t>
        </r>
      </text>
    </comment>
    <comment ref="I137" authorId="0">
      <text>
        <r>
          <rPr>
            <sz val="11"/>
            <color rgb="FF000000"/>
            <rFont val="Calibri"/>
            <scheme val="minor"/>
            <charset val="0"/>
          </rPr>
          <t xml:space="preserve">Amruta Kore:
</t>
        </r>
      </text>
    </comment>
  </commentList>
</comments>
</file>

<file path=xl/sharedStrings.xml><?xml version="1.0" encoding="utf-8"?>
<sst xmlns="http://schemas.openxmlformats.org/spreadsheetml/2006/main" count="2597" uniqueCount="592">
  <si>
    <t>Version History</t>
  </si>
  <si>
    <t>Iteration Summary</t>
  </si>
  <si>
    <t>Date</t>
  </si>
  <si>
    <t>Author</t>
  </si>
  <si>
    <t>Version</t>
  </si>
  <si>
    <t>Approved by</t>
  </si>
  <si>
    <t>Total Tcs.</t>
  </si>
  <si>
    <t>Remark</t>
  </si>
  <si>
    <t>Sub Module</t>
  </si>
  <si>
    <t>Iteration category</t>
  </si>
  <si>
    <t>Iteration Count</t>
  </si>
  <si>
    <t>Start Date</t>
  </si>
  <si>
    <t>End Date</t>
  </si>
  <si>
    <t>Total Tcs</t>
  </si>
  <si>
    <t>Total Defects</t>
  </si>
  <si>
    <t>V0.1</t>
  </si>
  <si>
    <t>Initial draft</t>
  </si>
  <si>
    <t>Time regularization History</t>
  </si>
  <si>
    <t>Initial Phase</t>
  </si>
  <si>
    <t>100</t>
  </si>
  <si>
    <t xml:space="preserve">6/13/2024: </t>
  </si>
  <si>
    <t>V0.2</t>
  </si>
  <si>
    <t>Severity and priority missing for 178 TCs. Functions missing for 14 TCs</t>
  </si>
  <si>
    <t>Test Draft - Retesting</t>
  </si>
  <si>
    <t>E2E</t>
  </si>
  <si>
    <t>V0.3</t>
  </si>
  <si>
    <t>incorporated review comments</t>
  </si>
  <si>
    <t>Test Draft-RAD iteration</t>
  </si>
  <si>
    <t>RAD</t>
  </si>
  <si>
    <t>V1.1</t>
  </si>
  <si>
    <t>All ok</t>
  </si>
  <si>
    <t>V1.2</t>
  </si>
  <si>
    <t>Missing cases added</t>
  </si>
  <si>
    <t>v2.1</t>
  </si>
  <si>
    <t>Ticket ID</t>
  </si>
  <si>
    <t>TT#####</t>
  </si>
  <si>
    <t>Released Version</t>
  </si>
  <si>
    <t>Project live Date</t>
  </si>
  <si>
    <t>Project Name</t>
  </si>
  <si>
    <t>#######</t>
  </si>
  <si>
    <t>Module Name</t>
  </si>
  <si>
    <t>Test Cases Reviewed By</t>
  </si>
  <si>
    <t>Testing Owner</t>
  </si>
  <si>
    <t>Ticket Owner</t>
  </si>
  <si>
    <t>Testing URL</t>
  </si>
  <si>
    <t>Email / User Name</t>
  </si>
  <si>
    <t>Password</t>
  </si>
  <si>
    <t>Description</t>
  </si>
  <si>
    <t>Case ID</t>
  </si>
  <si>
    <t>Module</t>
  </si>
  <si>
    <t>Submodule</t>
  </si>
  <si>
    <t>Req Id</t>
  </si>
  <si>
    <t>Function</t>
  </si>
  <si>
    <t>Testing Type</t>
  </si>
  <si>
    <t>Platform</t>
  </si>
  <si>
    <t>Field</t>
  </si>
  <si>
    <t>Test Description</t>
  </si>
  <si>
    <t>Test steps</t>
  </si>
  <si>
    <t>Expected Result</t>
  </si>
  <si>
    <t>Actual Result</t>
  </si>
  <si>
    <t>Screen Shot</t>
  </si>
  <si>
    <t>Status Dt 24/06/2024</t>
  </si>
  <si>
    <t>Priority</t>
  </si>
  <si>
    <t>Severity</t>
  </si>
  <si>
    <t>Written Date</t>
  </si>
  <si>
    <t>Review Remark</t>
  </si>
  <si>
    <t>BA Remark</t>
  </si>
  <si>
    <t>Developer Remark</t>
  </si>
  <si>
    <t>Last Updated Date</t>
  </si>
  <si>
    <t>TC_01</t>
  </si>
  <si>
    <t>Menu Master</t>
  </si>
  <si>
    <t>BR012 - Menu Master</t>
  </si>
  <si>
    <t>Add</t>
  </si>
  <si>
    <t>Validation</t>
  </si>
  <si>
    <t>Web Application</t>
  </si>
  <si>
    <t>Tenant Name</t>
  </si>
  <si>
    <t>Verify following validation is satiesfied by the Tenant Name field</t>
  </si>
  <si>
    <t>1.Open the URL.
2. Login with valid credentials.
3.Go to dashboard.
4. Click on "Menu master"
5. Click on Add button
6. Add observe</t>
  </si>
  <si>
    <t>Upon performing loggin as as a super admin/admin following validation should be satisfied:
It should be pupolated with all active Tenant from tenant Maste
It should be Single selection
Slected value should be displayed in field</t>
  </si>
  <si>
    <t>Medium</t>
  </si>
  <si>
    <t>TC_02</t>
  </si>
  <si>
    <t>Verfiy tenant name is auto populated.</t>
  </si>
  <si>
    <t>Upon performing loggin as as a tenant following validation should be satisfied:
1. the field should auto populated with the tenant name and field should be disabled.</t>
  </si>
  <si>
    <t>TC_03</t>
  </si>
  <si>
    <t>Parent Name</t>
  </si>
  <si>
    <t>Verify following validation is satiesfied by Parent Name drop down field.
1. It should be pupolated with all active Parent NAme from Parent Master. 
1. It should fetch data from menu master.
2. It should be Single selection.
3. drop down should be populated with active menu's.</t>
  </si>
  <si>
    <r>
      <rPr>
        <strike/>
        <sz val="11"/>
        <color theme="1"/>
        <rFont val="Book Antiqua"/>
        <charset val="134"/>
      </rPr>
      <t>It should be pupolated with all active Parent Name from Parent Master. 
It should be Single selection</t>
    </r>
    <r>
      <rPr>
        <sz val="11"/>
        <color theme="1"/>
        <rFont val="Book Antiqua"/>
        <charset val="134"/>
      </rPr>
      <t xml:space="preserve">
Following validation should be satisfied by parent name drop down field :
1. It should fetch data from menu master.
2. It should be Single selection.
3. drop down should be populated with active menu's.
4. Selected value should be displayed in field.</t>
    </r>
  </si>
  <si>
    <t>TC_04</t>
  </si>
  <si>
    <t>Menu Name</t>
  </si>
  <si>
    <t xml:space="preserve">Verify following validation is satiesfied by Menu Name field
It should accept letters, numbers, and special characters. 
mimimum limit should be 1.
Maximum character limit should be 20
</t>
  </si>
  <si>
    <t xml:space="preserve">1. It should accept only alphabets up-to 20
2. It should be unique
3. And minimum 3 character
 </t>
  </si>
  <si>
    <t>TC_05</t>
  </si>
  <si>
    <t>Plateform</t>
  </si>
  <si>
    <t xml:space="preserve">Verify folowing validation are satiesfied by platform drop down field.
</t>
  </si>
  <si>
    <t xml:space="preserve">Below validation should be satisifed by platform :
1. It should be static drop down.
2. It should allow to select only one value.
Selected value should be displayed in field
Below mention vlaues should be displayed under drop down :
Mobile
Desktop
Both
</t>
  </si>
  <si>
    <t>TC_06</t>
  </si>
  <si>
    <t>Page Type</t>
  </si>
  <si>
    <t>Verify the Page Type  Field validation
1.Following option should be displayed to user to select the value.
DYNAMIC 
HTML
REACT</t>
  </si>
  <si>
    <t>Below validation should be satisifed by page type :
1. It should be static drop down.
2. It should allow to select only one value.
Selected value should be displayed in field
Below mention vlaues should be displayed under drop down :
HTML
React
Dynamic</t>
  </si>
  <si>
    <t>TC_07</t>
  </si>
  <si>
    <t>Page name</t>
  </si>
  <si>
    <t>Verify the Page name  Field validation
1. It should be pupolated with all Page name from Page Master. 
2. It should be Single selection</t>
  </si>
  <si>
    <t>It should be pupolated with all Page name from Page Master. 
It should be Single selection
Selected value should be dispalyed in field</t>
  </si>
  <si>
    <t>TC_08</t>
  </si>
  <si>
    <t>Content</t>
  </si>
  <si>
    <t xml:space="preserve">Verify the Content  Field validation
1. It should accept letters, numbers, and special characters. 
2. mimimum limit should be 1.
3. Maximum character limit should be 50.
</t>
  </si>
  <si>
    <t>It should accept letters, numbers, and special characters. 
mimimum limit should be 1.
Maximum character limit should be 50.</t>
  </si>
  <si>
    <t>TC_09</t>
  </si>
  <si>
    <t>URL</t>
  </si>
  <si>
    <t>Verfiy following validation is satified by URL drop down field</t>
  </si>
  <si>
    <t xml:space="preserve">Below validation should be satisifed by URL drop down :
1. It should be static drop down.
2. It should allow to select only one value.
Selected value should be displayed in field
</t>
  </si>
  <si>
    <t>TC_10</t>
  </si>
  <si>
    <t>Is Redirection</t>
  </si>
  <si>
    <t>Verify the Is Redirection  Field validation
1.Following option should be displayed to user to select the value.
Yes
No</t>
  </si>
  <si>
    <t>Following option should be displayed to user to select the value.
Yes
No
Should allwo to selct only 1 value at a time.
Selected value should be ticked</t>
  </si>
  <si>
    <t>TC_11</t>
  </si>
  <si>
    <t xml:space="preserve">Metal </t>
  </si>
  <si>
    <t xml:space="preserve">Verify the metal drop down validation
</t>
  </si>
  <si>
    <t xml:space="preserve">Below validation should be satisifed by metal :
1. It should be static drop down.
2. It should allow to select only one value.
3. Its hsould fetched from metal master
Selected value should be displayed in field
</t>
  </si>
  <si>
    <t>TC_12</t>
  </si>
  <si>
    <t xml:space="preserve">Item  group </t>
  </si>
  <si>
    <t xml:space="preserve">Verify the item group drop down validation
</t>
  </si>
  <si>
    <t xml:space="preserve">Below validation should be satisifed by item group :
1. It should be static drop down.
2. It should allow to select only one value.
3. Its hsould fetched from item group master.
Selected value should be displayed in field
</t>
  </si>
  <si>
    <t>TC_13</t>
  </si>
  <si>
    <t xml:space="preserve">Item  </t>
  </si>
  <si>
    <t xml:space="preserve">Verify the item drop down validation
</t>
  </si>
  <si>
    <t xml:space="preserve">Below validation should be satisifed by item :
1. It should be static drop down.
2. It should allow to select only one value.
3. Its hsould fetched from item master.
Selected value should be displayed in field
</t>
  </si>
  <si>
    <t>TC_14</t>
  </si>
  <si>
    <t>Category</t>
  </si>
  <si>
    <t xml:space="preserve">Verify the category drop down validation
</t>
  </si>
  <si>
    <t xml:space="preserve">Below validation should be satisifed by category :
1. It should be static drop down.
2. It should allow to select only one value.
3. Its hsould fetched from category master.
Selected value should be displayed in field
</t>
  </si>
  <si>
    <t>TC_15</t>
  </si>
  <si>
    <t>Collection</t>
  </si>
  <si>
    <t xml:space="preserve">Verify the collection drop down validation
</t>
  </si>
  <si>
    <t xml:space="preserve">Below validation should be satisifed by collection :
1. It should be static drop down.
2. It should allow to select only one value.
3. Its hsould fetched from category master.
Selected value should be displayed in field
</t>
  </si>
  <si>
    <t>TC_16</t>
  </si>
  <si>
    <t>Product</t>
  </si>
  <si>
    <t xml:space="preserve">Verify the product drop down validation
</t>
  </si>
  <si>
    <t xml:space="preserve">Below validation should be satisifed by product :
1. It should be static drop down.
2. It should allow to select only one value.
3. Its hsould fetched from category master.
Selected value should be displayed in field
</t>
  </si>
  <si>
    <t>TC_17</t>
  </si>
  <si>
    <t>Sort Order</t>
  </si>
  <si>
    <t>Verify the Is 'Sort Order' Field validation
1. It should be accept only numeric.
2. Minus value should not be accepted.
3. Maximum value should be count of added submenus in parent.</t>
  </si>
  <si>
    <t>1. It should be accept only numeric.
2. Minus value should not be accepted.
3. Maximum value should be count of added submenus in parent.</t>
  </si>
  <si>
    <t>TC_18</t>
  </si>
  <si>
    <t>Meta Title</t>
  </si>
  <si>
    <t>Verify the Sort Order  Field validation
1.It should accept letters, numbers, and special characters. 
2. mimimum limit should be 1.
3. Maximum character limit should be 50.</t>
  </si>
  <si>
    <t>1.Open the URL.
2. Login with valid credentials.
3.Go to dashboard.
4. Click on "Menu master"
5. Click on Add button
6. And observe</t>
  </si>
  <si>
    <t>TC_19</t>
  </si>
  <si>
    <t>Meta Description</t>
  </si>
  <si>
    <t>Verify the Meta Description  Field validation
1.It should accept letters, numbers, and special characters. 
2. mimimum limit should be 1.
3. Maximum character limit should be 50.</t>
  </si>
  <si>
    <t xml:space="preserve">It should accept letters, numbers, and special characters. 
mimimum limit should be 1.
Maximum character limit should be 150.
</t>
  </si>
  <si>
    <t>TC_20</t>
  </si>
  <si>
    <t>Meta Keywords</t>
  </si>
  <si>
    <t>Verify the Meta Keywords  Field validation
It should accept letters, numbers, and special characters. 
mimimum limit should be 1 keyword.
Maximum keyword limit should be 15.</t>
  </si>
  <si>
    <t>It should accept letters, numbers, and special characters. 
mimimum limit should be 1 keyword.
Maximum keyword limit should be 15.</t>
  </si>
  <si>
    <t>TC_21</t>
  </si>
  <si>
    <t>Verify the Remark  Field validation
1. It should accept letters, numbers, and special characters. 
2. mimimum limit should be 1.
3. Maximum character limit should be 30.</t>
  </si>
  <si>
    <t>It should accept letters, numbers, and special characters. 
mimimum limit should be 1.
Maximum character limit should be 30.</t>
  </si>
  <si>
    <t>TC_22</t>
  </si>
  <si>
    <t>Is Active</t>
  </si>
  <si>
    <t>Verify the Is Active  Field validation
Following option should be displayed to user to select the value.
1. Active 
2. Deactive</t>
  </si>
  <si>
    <t xml:space="preserve">Following option should be displayed to user to select the value.
Active 
Deactive
It should allow to select only one value.
By default yes should be selected
</t>
  </si>
  <si>
    <t>TC_23</t>
  </si>
  <si>
    <t>Functionality</t>
  </si>
  <si>
    <t>Verify follwing fields are mandatory and marked with astrik:
Tenant Name
Menu Name
Platform
Page Type
Page name
Content
URL
Is Redirection
Redirect To
Sort Order
Meta Title
Meta Description
Meta Keywords
Is Active</t>
  </si>
  <si>
    <t>Follwing fields are mandatory and marked 
Tenant Name
Menu Name
Platform
Page Type
Page name
Content
URL
Is Redirection
Redirect To
Sort Order
Meta Title
Meta Description
Meta Keywords
Is Active</t>
  </si>
  <si>
    <t>TC_24</t>
  </si>
  <si>
    <t>UI</t>
  </si>
  <si>
    <t>Verify following fields are populated on add menu master page</t>
  </si>
  <si>
    <t xml:space="preserve">"Add data" button should be clickable. 
User should be redirected to add menu page.
Following feilds should be displayed and editable: 
Tenant Name
Parent Name
Menu Name
Platform
Page Type
Sort Order
Meta Title
Meta Description
Meta Keywords
Remark
Is Active
Save
Save and add more
Back
Populated field should be blank
</t>
  </si>
  <si>
    <t>TC_25</t>
  </si>
  <si>
    <t>Verfiy following fields are populdated upon selection Page type as HTML</t>
  </si>
  <si>
    <t>1.Open the URL.
2. Login with valid credentials.
3.Go to dashboard.
4. Click on "Menu master"
5. Click on Add button
6. Select Page type as HTML
7. And observe</t>
  </si>
  <si>
    <t>Following fields should be displayed and editable: 
Page name
Content
Populated field should be blank</t>
  </si>
  <si>
    <t>TC_26</t>
  </si>
  <si>
    <t>Verfiy following fields are populdated upon selection Page type as React</t>
  </si>
  <si>
    <t>1.Open the URL.
2. Login with valid credentials.
3.Go to dashboard.
4. Click on "Menu master"
5. Click on Add button
6. Select Page type as React
7. And observe</t>
  </si>
  <si>
    <t>Following fields should be displayed and editable: 
URL
Is redirected.
Populated field should be blank</t>
  </si>
  <si>
    <t>TC_27</t>
  </si>
  <si>
    <t>Verfiy following fields are populdated upon Is redirected yes selection</t>
  </si>
  <si>
    <t>1.Open the URL.
2. Login with valid credentials.
3.Go to dashboard.
4. Click on "Menu master"
5. Click on Add button
6. Select Page type as React
7. Select is redirected as yes
8. And observe</t>
  </si>
  <si>
    <r>
      <t xml:space="preserve">Following radio button should be displayed and are editable upon selecting is redirected as Yes : 
</t>
    </r>
    <r>
      <rPr>
        <sz val="11"/>
        <color theme="1"/>
        <rFont val="Symbol"/>
        <charset val="134"/>
      </rPr>
      <t></t>
    </r>
    <r>
      <rPr>
        <sz val="11"/>
        <color theme="1"/>
        <rFont val="Book Antiqua"/>
        <charset val="134"/>
      </rPr>
      <t xml:space="preserve">Product filter
</t>
    </r>
    <r>
      <rPr>
        <sz val="11"/>
        <color theme="1"/>
        <rFont val="Symbol"/>
        <charset val="134"/>
      </rPr>
      <t></t>
    </r>
    <r>
      <rPr>
        <sz val="11"/>
        <color theme="1"/>
        <rFont val="Book Antiqua"/>
        <charset val="134"/>
      </rPr>
      <t xml:space="preserve">Collection
</t>
    </r>
    <r>
      <rPr>
        <sz val="11"/>
        <color theme="1"/>
        <rFont val="Symbol"/>
        <charset val="134"/>
      </rPr>
      <t></t>
    </r>
    <r>
      <rPr>
        <sz val="11"/>
        <color theme="1"/>
        <rFont val="Book Antiqua"/>
        <charset val="134"/>
      </rPr>
      <t>Product
Populated field should be blank</t>
    </r>
  </si>
  <si>
    <t>TC_28</t>
  </si>
  <si>
    <t>Verfiy following fields are populdated upon Is redirected No selection</t>
  </si>
  <si>
    <t>1.Open the URL.
2. Login with valid credentials.
3.Go to dashboard.
4. Click on "Menu master"
5. Click on Add button
6. Select Page type as React
7. Select is redirected as No
8. And observe</t>
  </si>
  <si>
    <t>TC_29</t>
  </si>
  <si>
    <t>Verfiy following fields are populdated upon Product filter selection</t>
  </si>
  <si>
    <t>1.Open the URL.
2. Login with valid credentials.
3.Go to dashboard.
4. Click on "Menu master"
5. Click on Add button
6. Select Page type as React
7. Select is redirected as Yes
8. Select Product filter 
9. And observe</t>
  </si>
  <si>
    <r>
      <t xml:space="preserve">Following fields should be displayed and editable upon selecting Product filter : 
</t>
    </r>
    <r>
      <rPr>
        <sz val="11"/>
        <color theme="1"/>
        <rFont val="Symbol"/>
        <charset val="134"/>
      </rPr>
      <t></t>
    </r>
    <r>
      <rPr>
        <sz val="11"/>
        <color theme="1"/>
        <rFont val="Book Antiqua"/>
        <charset val="134"/>
      </rPr>
      <t xml:space="preserve">Metal
</t>
    </r>
    <r>
      <rPr>
        <sz val="11"/>
        <color theme="1"/>
        <rFont val="Symbol"/>
        <charset val="134"/>
      </rPr>
      <t></t>
    </r>
    <r>
      <rPr>
        <sz val="11"/>
        <color theme="1"/>
        <rFont val="Book Antiqua"/>
        <charset val="134"/>
      </rPr>
      <t xml:space="preserve">Item group
</t>
    </r>
    <r>
      <rPr>
        <sz val="11"/>
        <color theme="1"/>
        <rFont val="Symbol"/>
        <charset val="134"/>
      </rPr>
      <t></t>
    </r>
    <r>
      <rPr>
        <sz val="11"/>
        <color theme="1"/>
        <rFont val="Book Antiqua"/>
        <charset val="134"/>
      </rPr>
      <t xml:space="preserve">Item
</t>
    </r>
    <r>
      <rPr>
        <sz val="11"/>
        <color theme="1"/>
        <rFont val="Symbol"/>
        <charset val="134"/>
      </rPr>
      <t></t>
    </r>
    <r>
      <rPr>
        <sz val="11"/>
        <color theme="1"/>
        <rFont val="Book Antiqua"/>
        <charset val="134"/>
      </rPr>
      <t>Category
Populated field should be blank</t>
    </r>
  </si>
  <si>
    <t>TC_30</t>
  </si>
  <si>
    <t>Verfiy following fields are populdated upon Collection selection</t>
  </si>
  <si>
    <t>1.Open the URL.
2. Login with valid credentials.
3.Go to dashboard.
4. Click on "Menu master"
5. Click on Add button
6. Select Page type as React
7. Select is redirected as Yes
8. Select Collection 
9. And observe</t>
  </si>
  <si>
    <r>
      <t xml:space="preserve">Following fields should be displayed and editable upon selecting is Collection: 
</t>
    </r>
    <r>
      <rPr>
        <sz val="11"/>
        <color theme="1"/>
        <rFont val="Symbol"/>
        <charset val="134"/>
      </rPr>
      <t></t>
    </r>
    <r>
      <rPr>
        <sz val="11"/>
        <color theme="1"/>
        <rFont val="Book Antiqua"/>
        <charset val="134"/>
      </rPr>
      <t xml:space="preserve">Collection
</t>
    </r>
    <r>
      <rPr>
        <sz val="11"/>
        <color theme="1"/>
        <rFont val="Symbol"/>
        <charset val="134"/>
      </rPr>
      <t></t>
    </r>
    <r>
      <rPr>
        <sz val="11"/>
        <color theme="1"/>
        <rFont val="Book Antiqua"/>
        <charset val="134"/>
      </rPr>
      <t>Product
Populated field should be blank</t>
    </r>
  </si>
  <si>
    <t>TC_31</t>
  </si>
  <si>
    <t>Verfiy following fields are populdated upon Product selection</t>
  </si>
  <si>
    <t>1.Open the URL.
2. Login with valid credentials.
3.Go to dashboard.
4. Click on "Menu master"
5. Click on Add button
6. Select Page type as React
7. Select is redirected as Yes
8. Select Product  
9. And observe</t>
  </si>
  <si>
    <r>
      <t xml:space="preserve">Following fields should be displayed and editable upon selecting is Product :
</t>
    </r>
    <r>
      <rPr>
        <sz val="11"/>
        <color theme="1"/>
        <rFont val="Symbol"/>
        <charset val="134"/>
      </rPr>
      <t></t>
    </r>
    <r>
      <rPr>
        <sz val="11"/>
        <color theme="1"/>
        <rFont val="Book Antiqua"/>
        <charset val="134"/>
      </rPr>
      <t>Product
Populated field should be blank</t>
    </r>
  </si>
  <si>
    <t>TC_32</t>
  </si>
  <si>
    <t>Verify that  'Save' button functionality</t>
  </si>
  <si>
    <t>Save button should be clickable
Sucess message should be displayed after entering valid data.
Upon inserting valid data and click on submit button data should be saved and displayed 1st in grid row.</t>
  </si>
  <si>
    <t>TC_33</t>
  </si>
  <si>
    <t>Verify system throws error in case user tried to do add menu process without mandoatory field</t>
  </si>
  <si>
    <t>Tenant Name
Menu Name
Platform
Page Type
Page name
Content
URL
Is Redirection
Redirect To
Sort Order
Meta Title
Meta Description
Meta Keywords
Is Active
System should throw error message</t>
  </si>
  <si>
    <t>TC_34</t>
  </si>
  <si>
    <t>Verify system throws error in case user tried to do add menu process with invalid data in field</t>
  </si>
  <si>
    <t>Tenant Name
Parent Name
Menu Name
Platform
Page Type
Content
Page name
URL
Is redirected
Product filter
Collection
Product
Metal
Item group
Item
Category
Collection
Product
Sort Order
Meta Title
Meta Description
Meta Keywords
Is Active
System should throw error message</t>
  </si>
  <si>
    <t>TC_35</t>
  </si>
  <si>
    <t>Verify that 'Back' button functionality</t>
  </si>
  <si>
    <t>Upon click on back button user should be redirected to tenant master page. And data should not be saved.</t>
  </si>
  <si>
    <t>TC_36</t>
  </si>
  <si>
    <t>Verify that 'Save &amp; add more' button functionality with valid data</t>
  </si>
  <si>
    <t>1. Data should be saved
2. Suucess message should be displayed after entering valid data
3. USer should stay on same page.
4. Form should get cleared.</t>
  </si>
  <si>
    <t>TC_37</t>
  </si>
  <si>
    <t>Verify that 'Save &amp; add more' button functionality with invalid data</t>
  </si>
  <si>
    <t>1. Data not should be saved
2. Error message should be displayed after entering invalid data
3. User should stay on same page.
4. Form should not get cleared.</t>
  </si>
  <si>
    <t>TC_38</t>
  </si>
  <si>
    <t>Verfiy upon performing add operation, record displayed in grid</t>
  </si>
  <si>
    <t>Following data should be dispalyed :
Tenant Name
Menu Name
Platform
Page Type
Page name
Content
URL
Is Redirection
Redirect To
Sort Order
Meta Title
Meta Description
Meta Keywords
Is Active
Created by - User name of the creator.
Created at - Date and time on which it was created.
Updated at - blank
updated by - blank
Edit and view action</t>
  </si>
  <si>
    <t>TC_39</t>
  </si>
  <si>
    <t>Verfiy upon performing edit operation, record is updated in grid</t>
  </si>
  <si>
    <t>Following updated data should be dispalyed :
Tenant Name
Menu Name
Platform
Page Type
Page name
Content
URL
Is Redirection
Redirect To
Sort Order
Meta Title
Meta Description
Meta Keywords
Is Active
Created by - User name of the creator.
Created at - Date and time on which it was created.
Updated at - User name of the updator
updated by - Date and time on which it was updated
Edit and view action</t>
  </si>
  <si>
    <t>TC_40</t>
  </si>
  <si>
    <t>Website</t>
  </si>
  <si>
    <t>Verfiy main menu reflection on website</t>
  </si>
  <si>
    <t>1. Open website url.
2. And observe</t>
  </si>
  <si>
    <r>
      <t xml:space="preserve">If mene name is added/updated and it is active, then it will be treated as Main menu in the website.
It would be tereated as 1st hierarchy
Ex : </t>
    </r>
    <r>
      <rPr>
        <b/>
        <sz val="11"/>
        <color theme="1"/>
        <rFont val="Calibri"/>
        <charset val="134"/>
      </rPr>
      <t>Jewellery</t>
    </r>
  </si>
  <si>
    <t>TC_41</t>
  </si>
  <si>
    <t>Verfiy sub menu reflection on website</t>
  </si>
  <si>
    <r>
      <t xml:space="preserve">In case parent menu is selected and mene name is added/updated and it is active, then it will be treated as Sub menu in the website.
It would be tereated as 2nd hierarchy
Ex : Jewellery
</t>
    </r>
    <r>
      <rPr>
        <b/>
        <sz val="11"/>
        <color theme="1"/>
        <rFont val="Calibri"/>
        <charset val="134"/>
      </rPr>
      <t>Gold</t>
    </r>
  </si>
  <si>
    <t>TC_42</t>
  </si>
  <si>
    <t>Verfiy sub sub menu reflection on website</t>
  </si>
  <si>
    <r>
      <t>In case parent menu is selected and mene name is added/updated and it is active, then it will be treated as Sub menu in the website.
It would be tereated as 3rd hierarchy
Ex : Jewellery
Gold</t>
    </r>
    <r>
      <rPr>
        <b/>
        <sz val="11"/>
        <color theme="1"/>
        <rFont val="Calibri"/>
        <charset val="134"/>
      </rPr>
      <t xml:space="preserve">
Gold Ring</t>
    </r>
  </si>
  <si>
    <t>TC_43</t>
  </si>
  <si>
    <t>Verify header section is divided into 2 section with a horizontal line in between as follow
First section : logo is displayed in top left corner &amp; options as per the default settings in top right.
Second section : Header menu in left corner and options as per the default settings</t>
  </si>
  <si>
    <r>
      <t>Header section should be divided into 2 section with a horizontal line in between as follow
First section : logo is displayed in top left corner &amp; options as per the default settings in top right.
Second section : Header menu in left side and Search and options</t>
    </r>
    <r>
      <rPr>
        <sz val="11"/>
        <color rgb="FF000000"/>
        <rFont val="Calibri"/>
        <charset val="134"/>
      </rPr>
      <t xml:space="preserve"> as per the default settings in right side</t>
    </r>
  </si>
  <si>
    <t>TC_44</t>
  </si>
  <si>
    <t>Verify upon scroll up the expended menu gets minimized.</t>
  </si>
  <si>
    <t>Upon scroll up the expended menu should get minimized.</t>
  </si>
  <si>
    <t>TC_45</t>
  </si>
  <si>
    <t>Grid view</t>
  </si>
  <si>
    <t>Verfiy Menu master module</t>
  </si>
  <si>
    <t xml:space="preserve">"Menu master " module should be clickable and open with displaying given mentioned fields
1. Add data (button)
2. Search (Field)
3. Search (Button)
Grid :
1.Tenant Master Id
2.Parent Name
3.Page Name
4.Menu Name
5.Plateform
6.Page Type
7.Title
8.Description
9.Key Words
10.Is Redirect
11.URL
12.Params
13.Sort Order
14.Remark
15.Is Active
16.Created By
17.Created At
18.Updated By
19.Updated At
20.Action
</t>
  </si>
  <si>
    <t>TC_46</t>
  </si>
  <si>
    <t>Edit</t>
  </si>
  <si>
    <t>Verify following fields are populated on edit menu master page if page type Dynamic was selected while add/update operation</t>
  </si>
  <si>
    <t>1.Open the URL.
2. Login with valid credentials.
3.Go to dashboard.
4. Click on "Menu master"
5. Click on Edit button
6. And observe</t>
  </si>
  <si>
    <t xml:space="preserve">"Edit data" button should be clickable. 
User should be redirected to edit menu page.
Following feilds should be displayed and editable: 
Tenant Name
Parent Name
Menu Name
Platform
Page Type
Sort Order
Meta Title
Meta Description
Meta Keywords
Remark
Is Active
Update
Back
Field should be populated with previous inserted/updated data
</t>
  </si>
  <si>
    <t>TC_47</t>
  </si>
  <si>
    <t>Verify following fields are populated on edit menu master page if page type HTMl was selected while add/update operation</t>
  </si>
  <si>
    <t>"Edit data" button should be clickable. 
User should be redirected to edit menu page.
Following feilds should be displayed and editable: 
Tenant Name
Parent Name
Menu Name
Platform
Page Type
Page name
Content
Sort Order
Meta Title
Meta Description
Meta Keywords
Remark
Is Active
Update
Back
Field should be populated with previous inserted/updated data</t>
  </si>
  <si>
    <t>TC_48</t>
  </si>
  <si>
    <t>Verify following fields are populated on edit menu master page if page type react was selected while add/update operation</t>
  </si>
  <si>
    <t xml:space="preserve">"Edit data" button should be clickable. 
User should be redirected to edit menu page.
Following feilds should be displayed and editable: 
Tenant Name
Parent Name
Menu Name
Platform
Page Type
URL
Is redirected
Product filter
Collection
Product
Metal
Item group
Item
Category
Collection
Product
Sort Order
Meta Title
Meta Description
Meta Keywords
Remark
Is Active
Update
Back
Field should be populated with previous inserted/updated data
</t>
  </si>
  <si>
    <t>View</t>
  </si>
  <si>
    <t>Verify following fields are populated on view menu master page if page type Dynamic was selected while add/update operation</t>
  </si>
  <si>
    <t xml:space="preserve">"View data" button should be clickable. 
User should be redirected to edit menu page.
Following feilds should be displayed and editable: 
Tenant Name
Parent Name
Menu Name
Platform
Page Type
Sort Order
Meta Title
Meta Description
Meta Keywords
Remark
Is Active
Back
Field should be populated with previous inserted/updated data
</t>
  </si>
  <si>
    <t>1.Open the URL.
2. Login with valid credentials.
3.Go to dashboard.
4. Click on "Menu master"
5. Click on view button
6. And observe</t>
  </si>
  <si>
    <t xml:space="preserve">"View data" button should be clickable. 
User should be redirected to edit menu page.
Following feilds should be displayed and editable: 
Tenant Name
Parent Name
Menu Name
Platform
Page Type
Page name
Content
Sort Order
Meta Title
Meta Description
Meta Keywords
Remark
Is Active
Update
Back
Field should be populated with previous inserted/updated data
</t>
  </si>
  <si>
    <t xml:space="preserve">"View data" button should be clickable. 
User should be redirected to edit menu page.
Following feilds should be displayed and editable: 
Tenant Name
Parent Name
Menu Name
Platform
Page Type
URL
Is redirected
Product filter
Collection
Product
Metal
Item group
Item
Category
Collection
Product
Sort Order
Meta Title
Meta Description
Meta Keywords
Remark
Is Active
Update
Back
Field should be populated with previous inserted/updated data
</t>
  </si>
  <si>
    <t>TC_49</t>
  </si>
  <si>
    <t>Verfiy edit page functionality</t>
  </si>
  <si>
    <t>Previous inserted/updated data should be displayed in all fields.</t>
  </si>
  <si>
    <t>TC_50</t>
  </si>
  <si>
    <t>TC_51</t>
  </si>
  <si>
    <t>TC_52</t>
  </si>
  <si>
    <t>TC_53</t>
  </si>
  <si>
    <t>TC_54</t>
  </si>
  <si>
    <t>TC_55</t>
  </si>
  <si>
    <t>TC_56</t>
  </si>
  <si>
    <t>TC_57</t>
  </si>
  <si>
    <t>TC_58</t>
  </si>
  <si>
    <t>TC_59</t>
  </si>
  <si>
    <t>TC_60</t>
  </si>
  <si>
    <t>TC_61</t>
  </si>
  <si>
    <t>TC_62</t>
  </si>
  <si>
    <t>TC_63</t>
  </si>
  <si>
    <t>TC_64</t>
  </si>
  <si>
    <t>TC_65</t>
  </si>
  <si>
    <t>TC_66</t>
  </si>
  <si>
    <t>TC_67</t>
  </si>
  <si>
    <t>TC_68</t>
  </si>
  <si>
    <t>TC_69</t>
  </si>
  <si>
    <t>TC_70</t>
  </si>
  <si>
    <t>TC_71</t>
  </si>
  <si>
    <t xml:space="preserve">Following option should be displayed to user to select the value.
Active 
Deactive
It should allow to select only one value.
</t>
  </si>
  <si>
    <t>TC_72</t>
  </si>
  <si>
    <t>Verify that  'Update' button functionality</t>
  </si>
  <si>
    <t>Update button should be clickable
Sucess message should be displayed after entering valid data.
Upon inserting valid data and click on update button data should be saved and displayed grid row.</t>
  </si>
  <si>
    <t>TC_73</t>
  </si>
  <si>
    <t>TC_74</t>
  </si>
  <si>
    <t>Tenant Name
Parent Name
Menu Name
Platform
Page Type
Content
Page name
URL
Is redirected
Product filter
Collection
Product
Metal
Item group
Item
Category
Collection
Product
Sort Order
Meta Title
Meta Description
Meta Keywords
System should throw error message</t>
  </si>
  <si>
    <t>TC_75</t>
  </si>
  <si>
    <t>TC_76</t>
  </si>
  <si>
    <t>Page Master</t>
  </si>
  <si>
    <t>Verify the Page name  Field validation
1. It should accept letters, numbers, and special characters. 
2. mimimum limit should be 1.
3. Maximum character limit should be 30.</t>
  </si>
  <si>
    <t>1.Open the URL.
2. Login with valid credentials.
3.Go to dashboard.
4. Click on "Page master"
5. Click on Add button
6. And observe</t>
  </si>
  <si>
    <t>Verify the Content  Field validation
1. It should accept letters, numbers, and special characters. 
2. mimimum limit should be 1.
3. Maximum character limit should be 30.</t>
  </si>
  <si>
    <t>1.Open the URL.
2. Login with valid credentials.
3.Go to dashboard.
4. Click on "Page master"
5. Click on Edit button
6. And observe</t>
  </si>
  <si>
    <t>Verify follwing fields are mandatory and marked with astrik:
Page name</t>
  </si>
  <si>
    <t>Follwing fields are mandatory and marked 
Page name
Is Active</t>
  </si>
  <si>
    <t>Verify following fields are populated on add page master page</t>
  </si>
  <si>
    <t xml:space="preserve">"Add data" button should be clickable. 
User should be redirected to add page .
Following feilds should be displayed and editable: 
Page name
Content
Is Active
Save
Save and add more
Back
Populated field should be blank
</t>
  </si>
  <si>
    <t>Verify following fields are populated on edit page master page</t>
  </si>
  <si>
    <t xml:space="preserve">"Edit data" button should be clickable. 
User should be redirected to edd page page.
Previous inserted/updated data should be displayed.
Following feilds should be displayed and editable: 
Page name
Content
Is Active
Update
Back
Populated field should be blank
</t>
  </si>
  <si>
    <t>Update button should be clickable
Sucess message should be displayed after entering valid data.
Upon inserting valid data and click on submit button data should be saved and displayed grid row.</t>
  </si>
  <si>
    <t>Verify system throws error in case user tried to do add page process without mandoatory field</t>
  </si>
  <si>
    <t>Page name
System should throw error message</t>
  </si>
  <si>
    <t>Verify system throws error in case user tried to do add page process with invalid data in field</t>
  </si>
  <si>
    <t>Page name
Content
Is Active
System should throw error message</t>
  </si>
  <si>
    <t>Upon click on back button user should be redirected to page master page. And data should not be saved.</t>
  </si>
  <si>
    <t>Following data should be dispalyed :
Page name
Content
Is Active
Created by - User name of the creator.
Created at - Date and time on which it was created.
Updated at - blank
updated by - blank
Publish, Preview, Edit and view action</t>
  </si>
  <si>
    <t>Following updated data should be dispalyed :
Page name
Content
Is Active
Is Active
Created by - User name of the creator.
Created at - Date and time on which it was created.
Updated at - User name of the updator
updated by - Date and time on which it was updated
Publish, Preview, Edit and view action</t>
  </si>
  <si>
    <t>Verfiy preview button functionality</t>
  </si>
  <si>
    <t>1.Open the URL.
2. Login with valid credentials.
3.Go to dashboard.
4. Click on "Page master"
5. Click on Preview button
6. And observe</t>
  </si>
  <si>
    <t>User should be redirected to Website preview page.
Inserted and updated data in CMS system should be reflected in preview page.
Ex : Home preview button.
Home preview should be dispalyed</t>
  </si>
  <si>
    <t>Very High</t>
  </si>
  <si>
    <t>Verfiy Publish button functionality</t>
  </si>
  <si>
    <t>1.Open the URL.
2. Login with valid credentials.
3.Go to dashboard.
4. Click on "Page master"
5. Click on Publish button
6. And observe</t>
  </si>
  <si>
    <r>
      <t xml:space="preserve">User should be redirected to Live Website.
Inserted and updated data in CMS system should be reflected in live page </t>
    </r>
    <r>
      <rPr>
        <b/>
        <sz val="11"/>
        <color theme="1"/>
        <rFont val="Calibri"/>
        <charset val="134"/>
      </rPr>
      <t>only if the page is active.</t>
    </r>
    <r>
      <rPr>
        <sz val="11"/>
        <color theme="1"/>
        <rFont val="Calibri"/>
        <charset val="134"/>
      </rPr>
      <t xml:space="preserve">
Ex : Home preview button.
Home preview should be dispalyed</t>
    </r>
  </si>
  <si>
    <t>Verfiy view page functionality</t>
  </si>
  <si>
    <t>1.Open the URL.
2. Login with valid credentials.
3.Go to dashboard.
4. Click on "Page master"
5. Click on view button
6. And observe</t>
  </si>
  <si>
    <t xml:space="preserve">Following fields should be dispalyed with inserted and updated button :
Page name
Content
Is active
Back button
</t>
  </si>
  <si>
    <t>Default setting</t>
  </si>
  <si>
    <t>Module name</t>
  </si>
  <si>
    <t xml:space="preserve">Verify the Is 'Module Name' Field validation
</t>
  </si>
  <si>
    <t>1.Open the URL.
2. Login with valid credentials.
3.Go to dashboard.
4. Click on "Default setting"
5. Click on Add button
6. And observe</t>
  </si>
  <si>
    <t>1. It should accept letters, numbers, and special characters. 
2. mimimum limit should be 1.
3. Maximum character limit should be 15.</t>
  </si>
  <si>
    <t>Sub module name</t>
  </si>
  <si>
    <t>Verify the Is 'Sub Module Name' Field validation</t>
  </si>
  <si>
    <t xml:space="preserve">Setting name </t>
  </si>
  <si>
    <t>Verify the Is 'Setting Name' Field validation</t>
  </si>
  <si>
    <t>Setting data type</t>
  </si>
  <si>
    <t>Verify the Is 'Setting data type' Field validation</t>
  </si>
  <si>
    <t>It shoudld be a static drop down.
Following option should be displayed to user to select the value.
1. Select
2. Image
3. String
4. Integer
5. Decimal
6. Time
7. Tel
8. email
Selected value should be dispalyed in field
Should allow to selcetd only one value</t>
  </si>
  <si>
    <t>Default value</t>
  </si>
  <si>
    <t>Verify the Is 'Default value' Field validation if setting data "Select" is selected</t>
  </si>
  <si>
    <t>Verify the Is 'Default value' Field validation if setting data "Image" is selected</t>
  </si>
  <si>
    <t xml:space="preserve">Selected image should be displayed in field
Should allow to selcetd only one value
It shoudl be image picker.
</t>
  </si>
  <si>
    <t>Verify the Is 'Default value' Field validation if setting data "String" is selected</t>
  </si>
  <si>
    <t>It should accept letters, numbers, and special characters.
Maximum limit for values should be 20</t>
  </si>
  <si>
    <t>Verify the Is 'Default value' Field validation if setting data "Integer" is selected</t>
  </si>
  <si>
    <t>It should accept numbers only.
It should not accpet dev=cimal point.</t>
  </si>
  <si>
    <t>Verify the Is 'Default value' Field validation if setting data "Decimal" is selected</t>
  </si>
  <si>
    <t>It should accept float values only.
It should not accpet characters and symbols.</t>
  </si>
  <si>
    <t>Verify the Is 'Default value' Field validation if setting data "Time" is selected</t>
  </si>
  <si>
    <t xml:space="preserve">It should accept data in hh:MM:am/pm format.
For hh is should accept max 12.
For mm it should accept min 00 and max 59.
</t>
  </si>
  <si>
    <t>Verify the Is 'Default value' Field validation if setting data "email" is selected</t>
  </si>
  <si>
    <t>This field should satisfy below validation
1.Accept alpha numeric ,'.' and @ character</t>
  </si>
  <si>
    <t>Verify the Is 'Default value' Field validation if setting data "tel" is selected</t>
  </si>
  <si>
    <t xml:space="preserve">It should accept onlu numbers.
It should accept min 8 &amp; max 10 digit.
</t>
  </si>
  <si>
    <t>Possible values</t>
  </si>
  <si>
    <t>Verify the Is 'Possible values' Field validation
1.It should display to the user when setting data type is "Select".</t>
  </si>
  <si>
    <t>1.It should display to the user when setting data type is "Select".
2. It should accept letters, numbers, and special characters.
3. It should accept multiple values seperator by "/"
3. It should accept single value without seperator."/"      
3. Minimun limit for values should be 20</t>
  </si>
  <si>
    <t>User can change</t>
  </si>
  <si>
    <t>Verify the Is 'User can change' Field validation
Following option should be displayed to user to select the value.
1. Yes
2. No</t>
  </si>
  <si>
    <t>Following option should be displayed to user to select the value.
1. Yes
2. No
Selected value should be tick</t>
  </si>
  <si>
    <t>Use Encryption</t>
  </si>
  <si>
    <t>Verify the Is 'Use Encryption' Field validation
Following option should be displayed to user to select the value.
1. Yes
2. No</t>
  </si>
  <si>
    <t>Following option should be displayed to user to select the value.
1. Yes
2. No
Selecetd data shoudl should tick</t>
  </si>
  <si>
    <t>Verify follwing fields are mandatory and marked with astrik:
Module name
Sub module name
Setting name
Setting data type
Default value
User can change
Use encryption
Is active</t>
  </si>
  <si>
    <t>Failed test case status</t>
  </si>
  <si>
    <t>Status</t>
  </si>
  <si>
    <t>New</t>
  </si>
  <si>
    <t>Iteration 2 Status</t>
  </si>
  <si>
    <t>High</t>
  </si>
  <si>
    <t>Low</t>
  </si>
  <si>
    <t>Grand Total</t>
  </si>
  <si>
    <t>Fail</t>
  </si>
  <si>
    <t>Defect status</t>
  </si>
  <si>
    <t>Daily Summary Report - 6/10/2024</t>
  </si>
  <si>
    <t>Test case execution status</t>
  </si>
  <si>
    <t>Pass</t>
  </si>
  <si>
    <t>Function Master</t>
  </si>
  <si>
    <t>Review  Comment Master</t>
  </si>
  <si>
    <t>Review test cases</t>
  </si>
  <si>
    <t>Reviewed Test Draft</t>
  </si>
  <si>
    <t>Test case Review</t>
  </si>
  <si>
    <t>Test Draft</t>
  </si>
  <si>
    <t>Testing group master</t>
  </si>
  <si>
    <t>Testing Type master</t>
  </si>
  <si>
    <t>Priority / Severity</t>
  </si>
  <si>
    <t>Tester remark</t>
  </si>
  <si>
    <t>Developer remark</t>
  </si>
  <si>
    <t>Functions</t>
  </si>
  <si>
    <t>Req id</t>
  </si>
  <si>
    <t>Req desc</t>
  </si>
  <si>
    <t>FIELDS</t>
  </si>
  <si>
    <t>INPUT TYPE</t>
  </si>
  <si>
    <t>MANDATORY/ OPTIONAL</t>
  </si>
  <si>
    <t>DESCRIPTION</t>
  </si>
  <si>
    <t>BR001 - Metal type master</t>
  </si>
  <si>
    <t>Dropdown</t>
  </si>
  <si>
    <t>Mandatory</t>
  </si>
  <si>
    <t>Dropdown of tenant name should be displayed. The dropdown will be fetched from the tenant master.</t>
  </si>
  <si>
    <t>Closed</t>
  </si>
  <si>
    <t>Resolved</t>
  </si>
  <si>
    <t>App</t>
  </si>
  <si>
    <t>BR002 - Item Group master</t>
  </si>
  <si>
    <t>Intergration</t>
  </si>
  <si>
    <t>Pending</t>
  </si>
  <si>
    <t>Not a bug</t>
  </si>
  <si>
    <t>Re-open</t>
  </si>
  <si>
    <t>For the tenant logged in, tenant name should be auto- filled and disabled.</t>
  </si>
  <si>
    <t>BR003 - Item master</t>
  </si>
  <si>
    <t>Not Executed</t>
  </si>
  <si>
    <t>Deffered</t>
  </si>
  <si>
    <t>Optional</t>
  </si>
  <si>
    <t>The menu names added should be displayed in the dropdown.</t>
  </si>
  <si>
    <t>BR004 - Category master</t>
  </si>
  <si>
    <t>Under Development</t>
  </si>
  <si>
    <t xml:space="preserve">Blocker </t>
  </si>
  <si>
    <t>In-Progress</t>
  </si>
  <si>
    <t>Delete</t>
  </si>
  <si>
    <t>Text</t>
  </si>
  <si>
    <t>User should be able to enter the menu name.</t>
  </si>
  <si>
    <t>BR005 - Collection master</t>
  </si>
  <si>
    <t>Usability</t>
  </si>
  <si>
    <t>Suggestion</t>
  </si>
  <si>
    <t>Re-Test</t>
  </si>
  <si>
    <t>Development Completed</t>
  </si>
  <si>
    <t>Search</t>
  </si>
  <si>
    <t>BR006 - Payment type master</t>
  </si>
  <si>
    <t>Compatibilty</t>
  </si>
  <si>
    <t>NA</t>
  </si>
  <si>
    <t>Validation:</t>
  </si>
  <si>
    <t>BR007 - Testimonial master</t>
  </si>
  <si>
    <t>Security</t>
  </si>
  <si>
    <t>Next Phase</t>
  </si>
  <si>
    <t>Export</t>
  </si>
  <si>
    <t>It should accept alphabets only.</t>
  </si>
  <si>
    <t>BR008 - Store master</t>
  </si>
  <si>
    <t>Performance</t>
  </si>
  <si>
    <t>Custom Export</t>
  </si>
  <si>
    <t>Radio button</t>
  </si>
  <si>
    <t>Below radio buttons should be displayed:</t>
  </si>
  <si>
    <t>BR009 - FAQs master</t>
  </si>
  <si>
    <t>Load</t>
  </si>
  <si>
    <t>Filter</t>
  </si>
  <si>
    <r>
      <rPr>
        <sz val="12"/>
        <color rgb="FF000000"/>
        <rFont val="Wingdings"/>
        <charset val="134"/>
      </rPr>
      <t>l </t>
    </r>
    <r>
      <rPr>
        <sz val="12"/>
        <color rgb="FF000000"/>
        <rFont val="Calibri"/>
        <charset val="134"/>
      </rPr>
      <t>Website</t>
    </r>
  </si>
  <si>
    <t>BR010 - Subscriptions master</t>
  </si>
  <si>
    <t>Pre-requisitis</t>
  </si>
  <si>
    <r>
      <rPr>
        <sz val="12"/>
        <color rgb="FF000000"/>
        <rFont val="Wingdings"/>
        <charset val="134"/>
      </rPr>
      <t>l </t>
    </r>
    <r>
      <rPr>
        <sz val="12"/>
        <color rgb="FF000000"/>
        <rFont val="Calibri"/>
        <charset val="134"/>
      </rPr>
      <t>Mobile</t>
    </r>
  </si>
  <si>
    <t>BR011 - Banner Master</t>
  </si>
  <si>
    <r>
      <rPr>
        <sz val="12"/>
        <color rgb="FF000000"/>
        <rFont val="Wingdings"/>
        <charset val="134"/>
      </rPr>
      <t>l </t>
    </r>
    <r>
      <rPr>
        <sz val="12"/>
        <color rgb="FF000000"/>
        <rFont val="Calibri"/>
        <charset val="134"/>
      </rPr>
      <t>Both</t>
    </r>
  </si>
  <si>
    <t>By default, both should be selected.</t>
  </si>
  <si>
    <t>BR013 - Section Type master</t>
  </si>
  <si>
    <t>User should be able to define the type of menu.</t>
  </si>
  <si>
    <t>BR014 - Dynamic Content</t>
  </si>
  <si>
    <t>BR015 - Redirect URL</t>
  </si>
  <si>
    <t>The dropdown should consist below fields:</t>
  </si>
  <si>
    <t>BR016 - HTML Content</t>
  </si>
  <si>
    <r>
      <rPr>
        <sz val="12"/>
        <color rgb="FF000000"/>
        <rFont val="Wingdings"/>
        <charset val="134"/>
      </rPr>
      <t>l </t>
    </r>
    <r>
      <rPr>
        <sz val="12"/>
        <color rgb="FF000000"/>
        <rFont val="Calibri"/>
        <charset val="134"/>
      </rPr>
      <t>HTML</t>
    </r>
  </si>
  <si>
    <t>BR017 - Page Section Master</t>
  </si>
  <si>
    <r>
      <rPr>
        <sz val="12"/>
        <color rgb="FF000000"/>
        <rFont val="Wingdings"/>
        <charset val="134"/>
      </rPr>
      <t>l </t>
    </r>
    <r>
      <rPr>
        <sz val="12"/>
        <color rgb="FF000000"/>
        <rFont val="Calibri"/>
        <charset val="134"/>
      </rPr>
      <t>React</t>
    </r>
  </si>
  <si>
    <t>BR018 - Page section Content Maser</t>
  </si>
  <si>
    <r>
      <rPr>
        <sz val="12"/>
        <color rgb="FF000000"/>
        <rFont val="Wingdings"/>
        <charset val="134"/>
      </rPr>
      <t>l </t>
    </r>
    <r>
      <rPr>
        <sz val="12"/>
        <color rgb="FF000000"/>
        <rFont val="Calibri"/>
        <charset val="134"/>
      </rPr>
      <t>Dynamic</t>
    </r>
  </si>
  <si>
    <t>BR019 - Settings Master</t>
  </si>
  <si>
    <t>Pre-Condition:</t>
  </si>
  <si>
    <t>BR020 - Non Functional Requirements</t>
  </si>
  <si>
    <t>If the user selects the Type as HTML, Dynamic this field will be populated.</t>
  </si>
  <si>
    <t>User needs to select the page for which HTML Code has to be written.</t>
  </si>
  <si>
    <t>Pre- Condition:</t>
  </si>
  <si>
    <t>If the user selects the type as HTML, this field should be displayed.</t>
  </si>
  <si>
    <t>User should be able to define the content that will be displayed under the menu.</t>
  </si>
  <si>
    <t>If the user selects the type as React, this field should be displayed.</t>
  </si>
  <si>
    <t>Here user can select the pre-defined pages which will be displayed upon clicking on the menu.</t>
  </si>
  <si>
    <t>Eg, The menu to be redirected to product - catalogue page, user can select product catalogue as type.</t>
  </si>
  <si>
    <t>Radio Button</t>
  </si>
  <si>
    <t>Pre - Condition:</t>
  </si>
  <si>
    <t>If the type is selected as React,this field will be displayed.</t>
  </si>
  <si>
    <t>It should display radio buttons with Yes, No</t>
  </si>
  <si>
    <t>If the menu has to be directed to another dynamic page then user should select the Is Redirection as ‘Yes’</t>
  </si>
  <si>
    <t>Redirect To</t>
  </si>
  <si>
    <t>Radio Buttons</t>
  </si>
  <si>
    <t>Pre- Condition: If the Is Redirection is selected as ‘Yes’, this field sould be displayed.</t>
  </si>
  <si>
    <t>Here, user can define the page details which is going to be displayed after clicking on the menu.</t>
  </si>
  <si>
    <t>It should display three radio buttons as below:</t>
  </si>
  <si>
    <r>
      <rPr>
        <sz val="12"/>
        <color rgb="FF000000"/>
        <rFont val="Wingdings"/>
        <charset val="134"/>
      </rPr>
      <t>l </t>
    </r>
    <r>
      <rPr>
        <sz val="12"/>
        <color rgb="FF000000"/>
        <rFont val="Calibri"/>
        <charset val="134"/>
      </rPr>
      <t>Product filter</t>
    </r>
  </si>
  <si>
    <r>
      <rPr>
        <sz val="12"/>
        <color rgb="FF000000"/>
        <rFont val="Wingdings"/>
        <charset val="134"/>
      </rPr>
      <t>l </t>
    </r>
    <r>
      <rPr>
        <sz val="12"/>
        <color rgb="FF000000"/>
        <rFont val="Calibri"/>
        <charset val="134"/>
      </rPr>
      <t>Collection</t>
    </r>
  </si>
  <si>
    <r>
      <rPr>
        <sz val="12"/>
        <color rgb="FF000000"/>
        <rFont val="Wingdings"/>
        <charset val="134"/>
      </rPr>
      <t>l </t>
    </r>
    <r>
      <rPr>
        <sz val="12"/>
        <color rgb="FF000000"/>
        <rFont val="Calibri"/>
        <charset val="134"/>
      </rPr>
      <t>Product</t>
    </r>
  </si>
  <si>
    <t>Upon selecting on Product filter below fields should be displayed:</t>
  </si>
  <si>
    <r>
      <rPr>
        <sz val="12"/>
        <color rgb="FF000000"/>
        <rFont val="Wingdings"/>
        <charset val="134"/>
      </rPr>
      <t>l </t>
    </r>
    <r>
      <rPr>
        <sz val="12"/>
        <color rgb="FF000000"/>
        <rFont val="Calibri"/>
        <charset val="134"/>
      </rPr>
      <t>Metal</t>
    </r>
  </si>
  <si>
    <r>
      <rPr>
        <sz val="12"/>
        <color rgb="FF000000"/>
        <rFont val="Wingdings"/>
        <charset val="134"/>
      </rPr>
      <t>l </t>
    </r>
    <r>
      <rPr>
        <sz val="12"/>
        <color rgb="FF000000"/>
        <rFont val="Calibri"/>
        <charset val="134"/>
      </rPr>
      <t>Item group</t>
    </r>
  </si>
  <si>
    <r>
      <rPr>
        <sz val="12"/>
        <color rgb="FF000000"/>
        <rFont val="Wingdings"/>
        <charset val="134"/>
      </rPr>
      <t>l </t>
    </r>
    <r>
      <rPr>
        <sz val="12"/>
        <color rgb="FF000000"/>
        <rFont val="Calibri"/>
        <charset val="134"/>
      </rPr>
      <t>Item</t>
    </r>
  </si>
  <si>
    <r>
      <rPr>
        <sz val="12"/>
        <color rgb="FF000000"/>
        <rFont val="Wingdings"/>
        <charset val="134"/>
      </rPr>
      <t>l </t>
    </r>
    <r>
      <rPr>
        <sz val="12"/>
        <color rgb="FF000000"/>
        <rFont val="Calibri"/>
        <charset val="134"/>
      </rPr>
      <t>Category</t>
    </r>
  </si>
  <si>
    <t>Upon selecting on Collection below fields should be displayed:</t>
  </si>
  <si>
    <t>Upon selecting on Product, product name field should be displayed.</t>
  </si>
  <si>
    <t>Metal, Item group, Item, Category, Collection, Product these fields will be dropdown fields fetched from Metal master, Item group master, Item master, Category master, Product master respectively.</t>
  </si>
  <si>
    <t>To define the sort order of the menu</t>
  </si>
  <si>
    <t>User should be able to define the meta title.</t>
  </si>
  <si>
    <t>Meta Title is the title of a webpage that appears in search engine results and the browser tab. It summarizes the content and helps with SEO by incorporating relevant keywords.</t>
  </si>
  <si>
    <t>Validation: It typically should be around 50-60 characters long.</t>
  </si>
  <si>
    <t>User should be able to define meta description which provides a short summary of the webpage’s content, usually around 150-160 characters. It appears under the title in search results and should be compelling to encourage users to click through.</t>
  </si>
  <si>
    <t>User should be able to define the meta keywords where it will help in SEO.</t>
  </si>
  <si>
    <t>To add remark if any.</t>
  </si>
  <si>
    <t>IT should display Active, Deactive radio buttons.</t>
  </si>
  <si>
    <t>By default, the menu should be active.</t>
  </si>
  <si>
    <r>
      <t>l </t>
    </r>
    <r>
      <rPr>
        <sz val="12"/>
        <color rgb="FF000000"/>
        <rFont val="Calibri"/>
        <charset val="134"/>
      </rPr>
      <t>Website</t>
    </r>
  </si>
  <si>
    <r>
      <t>l </t>
    </r>
    <r>
      <rPr>
        <sz val="12"/>
        <color rgb="FF000000"/>
        <rFont val="Calibri"/>
        <charset val="134"/>
      </rPr>
      <t>Mobile</t>
    </r>
  </si>
  <si>
    <r>
      <t>l </t>
    </r>
    <r>
      <rPr>
        <sz val="12"/>
        <color rgb="FF000000"/>
        <rFont val="Calibri"/>
        <charset val="134"/>
      </rPr>
      <t>Both</t>
    </r>
  </si>
  <si>
    <r>
      <t>l </t>
    </r>
    <r>
      <rPr>
        <sz val="12"/>
        <color rgb="FF000000"/>
        <rFont val="Calibri"/>
        <charset val="134"/>
      </rPr>
      <t>HTML</t>
    </r>
  </si>
  <si>
    <r>
      <t>l </t>
    </r>
    <r>
      <rPr>
        <sz val="12"/>
        <color rgb="FF000000"/>
        <rFont val="Calibri"/>
        <charset val="134"/>
      </rPr>
      <t>React</t>
    </r>
  </si>
  <si>
    <r>
      <t>l </t>
    </r>
    <r>
      <rPr>
        <sz val="12"/>
        <color rgb="FF000000"/>
        <rFont val="Calibri"/>
        <charset val="134"/>
      </rPr>
      <t>Dynamic</t>
    </r>
  </si>
  <si>
    <r>
      <t>l </t>
    </r>
    <r>
      <rPr>
        <sz val="12"/>
        <color rgb="FF000000"/>
        <rFont val="Calibri"/>
        <charset val="134"/>
      </rPr>
      <t>Product filter</t>
    </r>
  </si>
  <si>
    <r>
      <t>l </t>
    </r>
    <r>
      <rPr>
        <sz val="12"/>
        <color rgb="FF000000"/>
        <rFont val="Calibri"/>
        <charset val="134"/>
      </rPr>
      <t>Collection</t>
    </r>
  </si>
  <si>
    <r>
      <t>l </t>
    </r>
    <r>
      <rPr>
        <sz val="12"/>
        <color rgb="FF000000"/>
        <rFont val="Calibri"/>
        <charset val="134"/>
      </rPr>
      <t>Product</t>
    </r>
  </si>
  <si>
    <r>
      <t>l </t>
    </r>
    <r>
      <rPr>
        <sz val="12"/>
        <color rgb="FF000000"/>
        <rFont val="Calibri"/>
        <charset val="134"/>
      </rPr>
      <t>Metal</t>
    </r>
  </si>
  <si>
    <r>
      <t>l </t>
    </r>
    <r>
      <rPr>
        <sz val="12"/>
        <color rgb="FF000000"/>
        <rFont val="Calibri"/>
        <charset val="134"/>
      </rPr>
      <t>Item group</t>
    </r>
  </si>
  <si>
    <r>
      <t>l </t>
    </r>
    <r>
      <rPr>
        <sz val="12"/>
        <color rgb="FF000000"/>
        <rFont val="Calibri"/>
        <charset val="134"/>
      </rPr>
      <t>Item</t>
    </r>
  </si>
  <si>
    <r>
      <t>l </t>
    </r>
    <r>
      <rPr>
        <sz val="12"/>
        <color rgb="FF000000"/>
        <rFont val="Calibri"/>
        <charset val="134"/>
      </rPr>
      <t>Category</t>
    </r>
  </si>
  <si>
    <t>1.Open the URL.
2. Login with valid credentials.
3.Go to dashboard.
4. Click on "Menu master"
5. Click on Add button
6. Select Page type as HTML
7. Add observe</t>
  </si>
  <si>
    <t>1.Open the URL.
2. Login with valid credentials.
3.Go to dashboard.
4. Click on "Menu master"
5. Click on Add button
6. Select Page type as React
7. Add observe</t>
  </si>
  <si>
    <t>1.Open the URL.
2. Login with valid credentials.
3.Go to dashboard.
4. Click on "Menu master"
5. Click on Add button
6. Select Page type as React
7. Select is redirected as yes
8. Add observe</t>
  </si>
  <si>
    <t>1.Open the URL.
2. Login with valid credentials.
3.Go to dashboard.
4. Click on "Menu master"
5. Click on Add button
6. Select Page type as React
7. Select is redirected as No
8. Add observe</t>
  </si>
  <si>
    <t>1.Open the URL.
2. Login with valid credentials.
3.Go to dashboard.
4. Click on "Menu master"
5. Click on Add button
6. Select Page type as React
7. Select is redirected as Yes
8. Select Product filter 
9. Add observe</t>
  </si>
  <si>
    <t>1.Open the URL.
2. Login with valid credentials.
3.Go to dashboard.
4. Click on "Menu master"
5. Click on Add button
6. Select Page type as React
7. Select is redirected as Yes
8. Select Collection 
9. Add observe</t>
  </si>
  <si>
    <t>1.Open the URL.
2. Login with valid credentials.
3.Go to dashboard.
4. Click on "Menu master"
5. Click on Add button
6. Select Page type as React
7. Select is redirected as Yes
8. Select Product  
9. Add observe</t>
  </si>
  <si>
    <t>Tenant Name
Parent menu
Menu Name
Platform
Page Type
Page name
Content
URL
Is Redirection
Redirect To
Sort Order
Meta Title
Meta Description
Meta Keywords
Is Active
System should throw error message</t>
  </si>
  <si>
    <t>Verify header section is divided into 2 section with a horizontal line in between as follow
First section : logo is displayed in top left corner &amp; Gold rate, silver rate, find store &amp; support in top right.
Second section : Header menu in left corner and options as per the default settings</t>
  </si>
  <si>
    <r>
      <t>Header section should be divided into 2 section with a horizontal line in between as follow
First section : logo is displayed in top left corner &amp; Gold rate, silver rate, find store &amp; support in top right.
Second section : Header menu in left side and Search and options</t>
    </r>
    <r>
      <rPr>
        <sz val="11"/>
        <color rgb="FF000000"/>
        <rFont val="Calibri"/>
        <charset val="134"/>
      </rPr>
      <t xml:space="preserve"> as per the default settings in right side</t>
    </r>
  </si>
  <si>
    <t>c</t>
  </si>
  <si>
    <t>MANDATORY / OPTIONAL</t>
  </si>
  <si>
    <t>Setting name</t>
  </si>
  <si>
    <t>mandatory</t>
  </si>
  <si>
    <t>Sort order</t>
  </si>
  <si>
    <t>Use encryption</t>
  </si>
  <si>
    <t>remark</t>
  </si>
  <si>
    <t>Is active</t>
  </si>
  <si>
    <t>Save button</t>
  </si>
  <si>
    <t>Sr No</t>
  </si>
  <si>
    <t>Defect ID</t>
  </si>
  <si>
    <t>Raise on Date</t>
  </si>
  <si>
    <t>Defect Description</t>
  </si>
  <si>
    <t>Assign To</t>
  </si>
  <si>
    <t>Tester Status</t>
  </si>
  <si>
    <t>Tester comment</t>
  </si>
  <si>
    <t>Dev Status</t>
  </si>
  <si>
    <t>Dev comment</t>
  </si>
  <si>
    <t>BA comment</t>
  </si>
  <si>
    <t>Confirmation Needed</t>
  </si>
  <si>
    <t>*</t>
  </si>
  <si>
    <t>Testing</t>
  </si>
  <si>
    <t>Re-Testing</t>
  </si>
  <si>
    <t>End To End Testing</t>
  </si>
  <si>
    <t>Total no of test case (Module)</t>
  </si>
  <si>
    <t>No. of TC Executed</t>
  </si>
  <si>
    <t>Passed TCs</t>
  </si>
  <si>
    <t>Failed Tcs</t>
  </si>
  <si>
    <t>Not Executed Tcs</t>
  </si>
  <si>
    <t>Total no of Not Executed TC</t>
  </si>
  <si>
    <t>High Severity</t>
  </si>
  <si>
    <t>Medium Severity</t>
  </si>
  <si>
    <t>Reviewed by</t>
  </si>
  <si>
    <t>Review date</t>
  </si>
  <si>
    <t>Total no of Passed TC</t>
  </si>
  <si>
    <t>Total no of Failed TC</t>
  </si>
  <si>
    <t>PO</t>
  </si>
  <si>
    <t>PO -edit</t>
  </si>
  <si>
    <t>Po closer - add</t>
  </si>
  <si>
    <t>Po closer - view</t>
  </si>
  <si>
    <t>Po closer - History</t>
  </si>
  <si>
    <t>Po closer - History view</t>
  </si>
  <si>
    <t>Bill transaction add</t>
  </si>
  <si>
    <t>Bill transaction view</t>
  </si>
  <si>
    <t>Bill transaction edit</t>
  </si>
  <si>
    <t>GRN Add</t>
  </si>
  <si>
    <t>GRN View</t>
  </si>
  <si>
    <t>GRN delete</t>
  </si>
  <si>
    <t>GRN History</t>
  </si>
  <si>
    <t>GRN History view</t>
  </si>
  <si>
    <t>Po closer - edit</t>
  </si>
  <si>
    <t>GRN Edit</t>
  </si>
  <si>
    <t>Requisition add</t>
  </si>
  <si>
    <t>Total No of Test cases</t>
  </si>
  <si>
    <t>Failed test case status report - 6/1/2024</t>
  </si>
  <si>
    <t>Defect Status report - 6/1/2024</t>
  </si>
  <si>
    <t>Severity / Priority</t>
  </si>
  <si>
    <t>Test case execution status Report - 6/1/2024</t>
  </si>
  <si>
    <t>TCs Status / Submodules</t>
  </si>
  <si>
    <t>Pass Tcs</t>
  </si>
  <si>
    <t>Fail Tcs</t>
  </si>
  <si>
    <t>Other / Not Executed</t>
  </si>
  <si>
    <t>Attribute</t>
  </si>
  <si>
    <t>Count</t>
  </si>
  <si>
    <t>Percentage Completed</t>
  </si>
  <si>
    <t>Percentage pending</t>
  </si>
  <si>
    <t>TC Count</t>
  </si>
  <si>
    <t>TC count as per the standards</t>
  </si>
  <si>
    <t>%ofTest Cases</t>
  </si>
  <si>
    <t>TCs Count</t>
  </si>
  <si>
    <t>%</t>
  </si>
  <si>
    <t>UI/UX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</si>
</sst>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dd/mm/yyyy"/>
  </numFmts>
  <fonts count="39">
    <font>
      <sz val="11"/>
      <color rgb="FF000000"/>
      <name val="Calibri"/>
      <charset val="134"/>
    </font>
    <font>
      <b/>
      <sz val="11"/>
      <color rgb="FF000000"/>
      <name val="Calibri"/>
      <charset val="134"/>
    </font>
    <font>
      <b/>
      <sz val="9"/>
      <color rgb="FF000000"/>
      <name val="Calibri"/>
      <charset val="134"/>
    </font>
    <font>
      <sz val="11"/>
      <color theme="1"/>
      <name val="Calibri"/>
      <charset val="134"/>
      <scheme val="minor"/>
    </font>
    <font>
      <sz val="11"/>
      <color rgb="FF000000"/>
      <name val="Book Antiqua"/>
      <charset val="134"/>
    </font>
    <font>
      <sz val="11"/>
      <color theme="1"/>
      <name val="Book Antiqua"/>
      <charset val="134"/>
    </font>
    <font>
      <b/>
      <sz val="12"/>
      <color rgb="FF000000"/>
      <name val="Calibri"/>
      <charset val="134"/>
    </font>
    <font>
      <sz val="12"/>
      <color rgb="FF000000"/>
      <name val="Calibri"/>
      <charset val="134"/>
    </font>
    <font>
      <sz val="11"/>
      <color rgb="FF000000"/>
      <name val="Calibri"/>
      <charset val="134"/>
      <scheme val="minor"/>
    </font>
    <font>
      <sz val="11"/>
      <color theme="1"/>
      <name val="Calibri"/>
      <charset val="134"/>
    </font>
    <font>
      <sz val="12"/>
      <color rgb="FF000000"/>
      <name val="Wingdings"/>
      <charset val="134"/>
    </font>
    <font>
      <b/>
      <sz val="11"/>
      <color rgb="FF000000"/>
      <name val="Book Antiqua"/>
      <charset val="134"/>
    </font>
    <font>
      <sz val="11"/>
      <color rgb="FFFF0000"/>
      <name val="Book Antiqua"/>
      <charset val="134"/>
    </font>
    <font>
      <strike/>
      <sz val="11"/>
      <color theme="1"/>
      <name val="Book Antiqua"/>
      <charset val="134"/>
    </font>
    <font>
      <sz val="11"/>
      <name val="Calibri"/>
      <charset val="134"/>
    </font>
    <font>
      <u/>
      <sz val="11"/>
      <color rgb="FF0000FF"/>
      <name val="Calibri"/>
      <charset val="134"/>
      <scheme val="minor"/>
    </font>
    <font>
      <sz val="11"/>
      <name val="Book Antiqua"/>
      <charset val="134"/>
    </font>
    <font>
      <sz val="11"/>
      <color rgb="FF000000"/>
      <name val="Calibri"/>
      <charset val="1"/>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theme="1"/>
      <name val="Symbol"/>
      <charset val="134"/>
    </font>
    <font>
      <b/>
      <sz val="11"/>
      <color theme="1"/>
      <name val="Calibri"/>
      <charset val="134"/>
    </font>
    <font>
      <sz val="11"/>
      <color rgb="FF000000"/>
      <name val="Calibri"/>
      <charset val="0"/>
      <scheme val="minor"/>
    </font>
  </fonts>
  <fills count="43">
    <fill>
      <patternFill patternType="none"/>
    </fill>
    <fill>
      <patternFill patternType="gray125"/>
    </fill>
    <fill>
      <patternFill patternType="solid">
        <fgColor theme="7" tint="0.799951170384838"/>
        <bgColor indexed="64"/>
      </patternFill>
    </fill>
    <fill>
      <patternFill patternType="solid">
        <fgColor theme="2"/>
        <bgColor indexed="64"/>
      </patternFill>
    </fill>
    <fill>
      <patternFill patternType="solid">
        <fgColor rgb="FFFFFF00"/>
        <bgColor indexed="64"/>
      </patternFill>
    </fill>
    <fill>
      <patternFill patternType="solid">
        <fgColor theme="4" tint="0.599993896298105"/>
        <bgColor indexed="64"/>
      </patternFill>
    </fill>
    <fill>
      <patternFill patternType="solid">
        <fgColor rgb="FFEBF3FA"/>
        <bgColor indexed="64"/>
      </patternFill>
    </fill>
    <fill>
      <patternFill patternType="solid">
        <fgColor rgb="FFBDD6EE"/>
        <bgColor indexed="64"/>
      </patternFill>
    </fill>
    <fill>
      <patternFill patternType="solid">
        <fgColor theme="0"/>
        <bgColor indexed="64"/>
      </patternFill>
    </fill>
    <fill>
      <patternFill patternType="solid">
        <fgColor theme="3" tint="0.799829096346934"/>
        <bgColor indexed="64"/>
      </patternFill>
    </fill>
    <fill>
      <patternFill patternType="solid">
        <fgColor rgb="FFF6F5C5"/>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medium">
        <color auto="1"/>
      </left>
      <right style="medium">
        <color auto="1"/>
      </right>
      <top/>
      <bottom/>
      <diagonal/>
    </border>
    <border>
      <left/>
      <right/>
      <top/>
      <bottom style="thin">
        <color theme="4" tint="0.399945066682943"/>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177" fontId="3" fillId="0" borderId="0" applyFont="0" applyFill="0" applyBorder="0" applyAlignment="0" applyProtection="0">
      <alignment vertical="center"/>
    </xf>
    <xf numFmtId="42" fontId="3" fillId="0" borderId="0" applyFon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 fillId="13" borderId="5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0" borderId="53" applyNumberFormat="0" applyFill="0" applyAlignment="0" applyProtection="0">
      <alignment vertical="center"/>
    </xf>
    <xf numFmtId="0" fontId="24" fillId="0" borderId="54" applyNumberFormat="0" applyFill="0" applyAlignment="0" applyProtection="0">
      <alignment vertical="center"/>
    </xf>
    <xf numFmtId="0" fontId="24" fillId="0" borderId="0" applyNumberFormat="0" applyFill="0" applyBorder="0" applyAlignment="0" applyProtection="0">
      <alignment vertical="center"/>
    </xf>
    <xf numFmtId="0" fontId="25" fillId="14" borderId="55" applyNumberFormat="0" applyAlignment="0" applyProtection="0">
      <alignment vertical="center"/>
    </xf>
    <xf numFmtId="0" fontId="26" fillId="15" borderId="56" applyNumberFormat="0" applyAlignment="0" applyProtection="0">
      <alignment vertical="center"/>
    </xf>
    <xf numFmtId="0" fontId="27" fillId="15" borderId="55" applyNumberFormat="0" applyAlignment="0" applyProtection="0">
      <alignment vertical="center"/>
    </xf>
    <xf numFmtId="0" fontId="28" fillId="16" borderId="57" applyNumberFormat="0" applyAlignment="0" applyProtection="0">
      <alignment vertical="center"/>
    </xf>
    <xf numFmtId="0" fontId="29" fillId="0" borderId="58" applyNumberFormat="0" applyFill="0" applyAlignment="0" applyProtection="0">
      <alignment vertical="center"/>
    </xf>
    <xf numFmtId="0" fontId="30" fillId="0" borderId="59"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5"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5" fillId="36" borderId="0" applyNumberFormat="0" applyBorder="0" applyAlignment="0" applyProtection="0">
      <alignment vertical="center"/>
    </xf>
    <xf numFmtId="0" fontId="35" fillId="37" borderId="0" applyNumberFormat="0" applyBorder="0" applyAlignment="0" applyProtection="0">
      <alignment vertical="center"/>
    </xf>
    <xf numFmtId="0" fontId="34" fillId="38" borderId="0" applyNumberFormat="0" applyBorder="0" applyAlignment="0" applyProtection="0">
      <alignment vertical="center"/>
    </xf>
    <xf numFmtId="0" fontId="34" fillId="39" borderId="0" applyNumberFormat="0" applyBorder="0" applyAlignment="0" applyProtection="0">
      <alignment vertical="center"/>
    </xf>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34" fillId="42" borderId="0" applyNumberFormat="0" applyBorder="0" applyAlignment="0" applyProtection="0">
      <alignment vertical="center"/>
    </xf>
  </cellStyleXfs>
  <cellXfs count="152">
    <xf numFmtId="0" fontId="0" fillId="0" borderId="0" xfId="0">
      <alignment vertical="center"/>
    </xf>
    <xf numFmtId="0" fontId="1" fillId="2" borderId="1" xfId="0" applyFont="1" applyFill="1" applyBorder="1">
      <alignment vertical="center"/>
    </xf>
    <xf numFmtId="0" fontId="1" fillId="2" borderId="2" xfId="0" applyFont="1" applyFill="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3" borderId="2" xfId="0" applyFont="1" applyFill="1" applyBorder="1" applyAlignment="1">
      <alignment vertical="center" wrapText="1"/>
    </xf>
    <xf numFmtId="0" fontId="0" fillId="0" borderId="2" xfId="0" applyBorder="1">
      <alignment vertical="center"/>
    </xf>
    <xf numFmtId="0" fontId="0" fillId="4" borderId="2" xfId="0" applyFill="1" applyBorder="1">
      <alignment vertical="center"/>
    </xf>
    <xf numFmtId="0" fontId="1" fillId="0" borderId="0" xfId="0" applyFont="1" applyAlignment="1">
      <alignment horizontal="left"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 fillId="2" borderId="2" xfId="0" applyFont="1" applyFill="1" applyBorder="1" applyAlignment="1">
      <alignment horizontal="center" vertical="center" wrapText="1"/>
    </xf>
    <xf numFmtId="0" fontId="0" fillId="3" borderId="2" xfId="0" applyFill="1" applyBorder="1" applyAlignment="1">
      <alignment vertical="center" wrapText="1"/>
    </xf>
    <xf numFmtId="0" fontId="0" fillId="0" borderId="2" xfId="0" applyBorder="1" applyAlignment="1">
      <alignment horizontal="center" vertical="center"/>
    </xf>
    <xf numFmtId="0" fontId="0" fillId="0" borderId="2" xfId="0" applyBorder="1" applyAlignment="1">
      <alignmen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vertical="center" wrapText="1"/>
    </xf>
    <xf numFmtId="0" fontId="0" fillId="0" borderId="0" xfId="0" applyAlignment="1">
      <alignment horizontal="center" vertical="center"/>
    </xf>
    <xf numFmtId="0" fontId="1" fillId="3" borderId="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 xfId="0" applyFont="1" applyFill="1" applyBorder="1" applyAlignment="1">
      <alignment horizontal="center" vertical="center" wrapText="1"/>
    </xf>
    <xf numFmtId="58" fontId="0" fillId="0" borderId="0" xfId="0" applyNumberFormat="1">
      <alignment vertical="center"/>
    </xf>
    <xf numFmtId="0" fontId="0" fillId="0" borderId="2" xfId="0" applyBorder="1" applyAlignment="1">
      <alignment horizontal="center" vertical="center" wrapText="1"/>
    </xf>
    <xf numFmtId="0" fontId="2" fillId="0" borderId="2" xfId="0" applyFont="1" applyBorder="1" applyAlignment="1">
      <alignment vertical="center" wrapText="1"/>
    </xf>
    <xf numFmtId="0" fontId="1" fillId="0" borderId="14" xfId="0" applyFont="1" applyBorder="1" applyAlignment="1">
      <alignment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6" borderId="18" xfId="0" applyFont="1" applyFill="1" applyBorder="1" applyAlignment="1">
      <alignment vertical="center" wrapText="1"/>
    </xf>
    <xf numFmtId="0" fontId="1" fillId="6" borderId="19" xfId="0" applyFont="1" applyFill="1" applyBorder="1" applyAlignment="1">
      <alignment vertical="center" wrapText="1"/>
    </xf>
    <xf numFmtId="0" fontId="1" fillId="6" borderId="20" xfId="0" applyFont="1" applyFill="1"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15" fontId="0" fillId="0" borderId="22" xfId="0" applyNumberFormat="1" applyBorder="1" applyAlignment="1">
      <alignment vertical="center" wrapText="1"/>
    </xf>
    <xf numFmtId="0" fontId="0" fillId="3" borderId="22" xfId="0" applyFill="1" applyBorder="1" applyAlignment="1">
      <alignment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3" borderId="27" xfId="0" applyFill="1" applyBorder="1" applyAlignment="1">
      <alignment vertical="center" wrapText="1"/>
    </xf>
    <xf numFmtId="0" fontId="0" fillId="0" borderId="28" xfId="0" applyBorder="1" applyAlignment="1">
      <alignment vertical="center" wrapText="1"/>
    </xf>
    <xf numFmtId="0" fontId="1" fillId="6" borderId="29" xfId="0" applyFont="1" applyFill="1" applyBorder="1" applyAlignment="1">
      <alignment vertical="center" wrapText="1"/>
    </xf>
    <xf numFmtId="0" fontId="1" fillId="6" borderId="30" xfId="0" applyFont="1" applyFill="1" applyBorder="1" applyAlignment="1">
      <alignment vertical="center" wrapText="1"/>
    </xf>
    <xf numFmtId="0" fontId="0" fillId="0" borderId="30" xfId="0" applyBorder="1" applyAlignment="1">
      <alignment vertical="center" wrapText="1"/>
    </xf>
    <xf numFmtId="0" fontId="0" fillId="3" borderId="31" xfId="0" applyFill="1" applyBorder="1" applyAlignment="1">
      <alignment vertical="center" wrapText="1"/>
    </xf>
    <xf numFmtId="0" fontId="0" fillId="0" borderId="32" xfId="0" applyBorder="1" applyAlignment="1">
      <alignment vertical="center" wrapText="1"/>
    </xf>
    <xf numFmtId="0" fontId="0" fillId="3" borderId="32" xfId="0" applyFill="1" applyBorder="1" applyAlignment="1">
      <alignment vertical="center" wrapText="1"/>
    </xf>
    <xf numFmtId="0" fontId="2" fillId="6" borderId="19" xfId="0" applyFont="1" applyFill="1" applyBorder="1" applyAlignment="1">
      <alignment vertical="center" wrapText="1"/>
    </xf>
    <xf numFmtId="0" fontId="0" fillId="6" borderId="19" xfId="0" applyFill="1" applyBorder="1" applyAlignment="1">
      <alignment vertical="center" wrapText="1"/>
    </xf>
    <xf numFmtId="0" fontId="1" fillId="5" borderId="33" xfId="0" applyFont="1" applyFill="1" applyBorder="1" applyAlignment="1">
      <alignment horizontal="center" vertical="center" wrapText="1"/>
    </xf>
    <xf numFmtId="0" fontId="1" fillId="6" borderId="34" xfId="0" applyFont="1" applyFill="1" applyBorder="1" applyAlignment="1">
      <alignment vertical="center" wrapText="1"/>
    </xf>
    <xf numFmtId="0" fontId="1" fillId="6" borderId="35" xfId="0" applyFont="1" applyFill="1"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1" fillId="5" borderId="40" xfId="0" applyFont="1" applyFill="1" applyBorder="1" applyAlignment="1">
      <alignment horizontal="center" vertical="center" wrapText="1"/>
    </xf>
    <xf numFmtId="0" fontId="1" fillId="6" borderId="41" xfId="0" applyFont="1" applyFill="1" applyBorder="1" applyAlignment="1">
      <alignment vertical="center" wrapText="1"/>
    </xf>
    <xf numFmtId="0" fontId="0" fillId="0" borderId="42" xfId="0" applyBorder="1" applyAlignment="1">
      <alignment vertical="center" wrapText="1"/>
    </xf>
    <xf numFmtId="0" fontId="0" fillId="0" borderId="13" xfId="0" applyBorder="1" applyAlignment="1">
      <alignment vertical="center" wrapText="1"/>
    </xf>
    <xf numFmtId="0" fontId="0" fillId="0" borderId="43" xfId="0" applyBorder="1" applyAlignment="1">
      <alignment vertical="center" wrapText="1"/>
    </xf>
    <xf numFmtId="0" fontId="1" fillId="0" borderId="0" xfId="0" applyFont="1">
      <alignment vertical="center"/>
    </xf>
    <xf numFmtId="178" fontId="0" fillId="0" borderId="0" xfId="0" applyNumberFormat="1">
      <alignment vertical="center"/>
    </xf>
    <xf numFmtId="0" fontId="3" fillId="0" borderId="0" xfId="0" applyFont="1" applyAlignment="1">
      <alignment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lignment vertical="center"/>
    </xf>
    <xf numFmtId="0" fontId="4" fillId="0" borderId="0" xfId="0" applyFont="1" applyAlignment="1">
      <alignment vertical="center" wrapText="1"/>
    </xf>
    <xf numFmtId="0" fontId="5" fillId="0" borderId="0" xfId="0" applyFont="1" applyAlignment="1">
      <alignment horizontal="left" vertical="center" wrapText="1"/>
    </xf>
    <xf numFmtId="0" fontId="6" fillId="7" borderId="29" xfId="0" applyFont="1" applyFill="1" applyBorder="1" applyAlignment="1">
      <alignment horizontal="center" vertical="top" wrapText="1"/>
    </xf>
    <xf numFmtId="0" fontId="7" fillId="0" borderId="44" xfId="0" applyFont="1" applyBorder="1" applyAlignment="1">
      <alignment horizontal="justify" vertical="top" wrapText="1"/>
    </xf>
    <xf numFmtId="0" fontId="0" fillId="0" borderId="44" xfId="0" applyBorder="1">
      <alignment vertical="center"/>
    </xf>
    <xf numFmtId="0" fontId="8" fillId="0" borderId="45" xfId="0" applyFont="1" applyBorder="1" applyAlignment="1">
      <alignment horizontal="left" vertical="top" wrapText="1"/>
    </xf>
    <xf numFmtId="0" fontId="3" fillId="0" borderId="0" xfId="0" applyFont="1" applyAlignment="1">
      <alignment horizontal="left" vertical="center" wrapText="1"/>
    </xf>
    <xf numFmtId="0" fontId="4" fillId="0" borderId="0" xfId="0" applyFont="1">
      <alignment vertical="center"/>
    </xf>
    <xf numFmtId="0" fontId="4" fillId="0" borderId="0" xfId="0" applyFont="1" applyAlignment="1">
      <alignment horizontal="left" vertical="center" wrapText="1"/>
    </xf>
    <xf numFmtId="0" fontId="5" fillId="4" borderId="0" xfId="0" applyFont="1" applyFill="1" applyAlignment="1">
      <alignment horizontal="left" vertical="center" wrapText="1"/>
    </xf>
    <xf numFmtId="0" fontId="3" fillId="8" borderId="2" xfId="0" applyFont="1" applyFill="1" applyBorder="1" applyAlignment="1">
      <alignment horizontal="left" vertical="center" wrapText="1"/>
    </xf>
    <xf numFmtId="0" fontId="9" fillId="0" borderId="0" xfId="0" applyFont="1" applyAlignment="1">
      <alignment horizontal="left" vertical="center" wrapText="1"/>
    </xf>
    <xf numFmtId="0" fontId="6" fillId="7" borderId="29" xfId="0" applyFont="1" applyFill="1" applyBorder="1" applyAlignment="1">
      <alignment horizontal="left" vertical="top" wrapText="1"/>
    </xf>
    <xf numFmtId="0" fontId="7" fillId="0" borderId="44" xfId="0" applyFont="1" applyBorder="1" applyAlignment="1">
      <alignment horizontal="left" vertical="top" wrapText="1"/>
    </xf>
    <xf numFmtId="0" fontId="7" fillId="0" borderId="46" xfId="0" applyFont="1" applyBorder="1" applyAlignment="1">
      <alignment horizontal="left" vertical="top" wrapText="1"/>
    </xf>
    <xf numFmtId="0" fontId="10" fillId="0" borderId="46" xfId="0" applyFont="1" applyBorder="1" applyAlignment="1">
      <alignment horizontal="left" vertical="top" wrapText="1"/>
    </xf>
    <xf numFmtId="0" fontId="10" fillId="0" borderId="44" xfId="0" applyFont="1" applyBorder="1" applyAlignment="1">
      <alignment horizontal="left" vertical="top" wrapText="1"/>
    </xf>
    <xf numFmtId="0" fontId="11" fillId="9" borderId="0" xfId="0" applyFont="1" applyFill="1" applyAlignment="1">
      <alignment horizontal="left" vertical="center" wrapText="1"/>
    </xf>
    <xf numFmtId="0" fontId="7" fillId="0" borderId="0" xfId="0" applyFont="1">
      <alignment vertical="center"/>
    </xf>
    <xf numFmtId="0" fontId="11" fillId="9" borderId="0" xfId="0" applyFont="1" applyFill="1" applyAlignment="1">
      <alignment horizontal="left" vertical="center"/>
    </xf>
    <xf numFmtId="0" fontId="12" fillId="0" borderId="0" xfId="0" applyFont="1" applyAlignment="1">
      <alignment vertical="center" wrapText="1"/>
    </xf>
    <xf numFmtId="0" fontId="13" fillId="0" borderId="0" xfId="0" applyFont="1" applyAlignment="1">
      <alignment horizontal="left" vertical="center" wrapText="1"/>
    </xf>
    <xf numFmtId="0" fontId="5" fillId="0" borderId="0" xfId="0" applyFont="1" applyAlignment="1">
      <alignment vertical="center" wrapText="1"/>
    </xf>
    <xf numFmtId="0" fontId="12" fillId="4" borderId="0" xfId="0" applyFont="1" applyFill="1" applyAlignment="1">
      <alignment vertical="center" wrapText="1"/>
    </xf>
    <xf numFmtId="0" fontId="5" fillId="4" borderId="0" xfId="0" applyFont="1" applyFill="1" applyAlignment="1">
      <alignment vertical="center" wrapText="1"/>
    </xf>
    <xf numFmtId="0" fontId="1" fillId="9" borderId="2" xfId="0" applyFont="1" applyFill="1" applyBorder="1" applyAlignment="1">
      <alignment horizontal="left" vertical="top" wrapText="1"/>
    </xf>
    <xf numFmtId="0" fontId="0" fillId="0" borderId="24" xfId="0" applyBorder="1" applyAlignment="1">
      <alignment horizontal="center" vertical="center"/>
    </xf>
    <xf numFmtId="0" fontId="6" fillId="7" borderId="29" xfId="0" applyFont="1" applyFill="1" applyBorder="1" applyAlignment="1">
      <alignment horizontal="left" vertical="top" wrapText="1"/>
    </xf>
    <xf numFmtId="0" fontId="7" fillId="0" borderId="44" xfId="0" applyFont="1" applyBorder="1" applyAlignment="1">
      <alignment horizontal="left" vertical="top" wrapText="1"/>
    </xf>
    <xf numFmtId="0" fontId="7" fillId="0" borderId="46" xfId="0" applyFont="1" applyBorder="1" applyAlignment="1">
      <alignment horizontal="left" vertical="top" wrapText="1"/>
    </xf>
    <xf numFmtId="0" fontId="10" fillId="0" borderId="46" xfId="0" applyFont="1" applyBorder="1" applyAlignment="1">
      <alignment horizontal="left" vertical="top" wrapText="1"/>
    </xf>
    <xf numFmtId="0" fontId="10" fillId="0" borderId="44" xfId="0" applyFont="1" applyBorder="1" applyAlignment="1">
      <alignment horizontal="left" vertical="top" wrapText="1"/>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0" fontId="0" fillId="0" borderId="47" xfId="0" applyBorder="1">
      <alignment vertical="center"/>
    </xf>
    <xf numFmtId="0" fontId="14" fillId="8" borderId="0" xfId="0" applyFont="1" applyFill="1" applyAlignment="1">
      <alignment horizontal="center" vertical="center"/>
    </xf>
    <xf numFmtId="0" fontId="0" fillId="4" borderId="0" xfId="0" applyFill="1">
      <alignment vertical="center"/>
    </xf>
    <xf numFmtId="0" fontId="1" fillId="10" borderId="2" xfId="0" applyFont="1" applyFill="1" applyBorder="1" applyAlignment="1">
      <alignment horizontal="left" vertical="center" wrapText="1"/>
    </xf>
    <xf numFmtId="0" fontId="0" fillId="10" borderId="2" xfId="0" applyFill="1" applyBorder="1" applyAlignment="1">
      <alignment horizontal="left" vertical="center" wrapText="1"/>
    </xf>
    <xf numFmtId="0" fontId="1" fillId="10" borderId="2" xfId="0" applyFont="1" applyFill="1" applyBorder="1" applyAlignment="1">
      <alignment horizontal="center" vertical="center" wrapText="1"/>
    </xf>
    <xf numFmtId="0" fontId="1" fillId="8" borderId="0" xfId="0" applyFont="1" applyFill="1" applyAlignment="1">
      <alignment horizontal="left" vertical="center" wrapText="1"/>
    </xf>
    <xf numFmtId="0" fontId="15" fillId="10" borderId="2" xfId="6" applyFill="1" applyBorder="1" applyAlignment="1">
      <alignment horizontal="left" vertical="center" wrapText="1"/>
    </xf>
    <xf numFmtId="0" fontId="15" fillId="8" borderId="0" xfId="6" applyFill="1" applyBorder="1" applyAlignment="1">
      <alignment horizontal="left" vertical="center" wrapText="1"/>
    </xf>
    <xf numFmtId="0" fontId="15" fillId="8" borderId="0" xfId="6" applyFill="1" applyAlignment="1">
      <alignment horizontal="left" vertical="center" wrapText="1"/>
    </xf>
    <xf numFmtId="0" fontId="0" fillId="10" borderId="25" xfId="0" applyFill="1" applyBorder="1" applyAlignment="1">
      <alignment horizontal="center" vertical="center"/>
    </xf>
    <xf numFmtId="0" fontId="0" fillId="10" borderId="48" xfId="0" applyFill="1" applyBorder="1" applyAlignment="1">
      <alignment horizontal="center" vertical="center"/>
    </xf>
    <xf numFmtId="0" fontId="0" fillId="10" borderId="43" xfId="0" applyFill="1" applyBorder="1" applyAlignment="1">
      <alignment horizontal="center" vertical="center"/>
    </xf>
    <xf numFmtId="0" fontId="0" fillId="8" borderId="0" xfId="0" applyFill="1" applyAlignment="1">
      <alignment vertical="center" wrapText="1"/>
    </xf>
    <xf numFmtId="0" fontId="0" fillId="10" borderId="23" xfId="0" applyFill="1" applyBorder="1" applyAlignment="1">
      <alignment horizontal="center" vertical="center"/>
    </xf>
    <xf numFmtId="0" fontId="0" fillId="10" borderId="49" xfId="0" applyFill="1" applyBorder="1" applyAlignment="1">
      <alignment horizontal="center" vertical="center"/>
    </xf>
    <xf numFmtId="0" fontId="0" fillId="10" borderId="42" xfId="0" applyFill="1" applyBorder="1" applyAlignment="1">
      <alignment horizontal="center" vertical="center"/>
    </xf>
    <xf numFmtId="0" fontId="0" fillId="0" borderId="50" xfId="0" applyBorder="1" applyAlignment="1">
      <alignment vertical="center" wrapText="1"/>
    </xf>
    <xf numFmtId="0" fontId="16" fillId="8" borderId="0" xfId="0" applyFont="1" applyFill="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8" borderId="0" xfId="0" applyFill="1" applyAlignment="1">
      <alignment horizontal="left" vertical="center" wrapText="1"/>
    </xf>
    <xf numFmtId="0" fontId="0" fillId="0" borderId="51" xfId="0" applyBorder="1" applyAlignment="1">
      <alignment vertical="center" wrapText="1"/>
    </xf>
    <xf numFmtId="0" fontId="16" fillId="8" borderId="0" xfId="0" applyFont="1" applyFill="1" applyAlignment="1">
      <alignment horizontal="center" vertical="center"/>
    </xf>
    <xf numFmtId="0" fontId="3" fillId="11" borderId="0" xfId="0" applyFont="1" applyFill="1" applyAlignment="1">
      <alignment horizontal="left" vertical="center" wrapText="1"/>
    </xf>
    <xf numFmtId="0" fontId="3" fillId="0" borderId="2" xfId="0" applyFont="1" applyBorder="1" applyAlignment="1">
      <alignment horizontal="left" vertical="center" wrapText="1"/>
    </xf>
    <xf numFmtId="0" fontId="9" fillId="0" borderId="0" xfId="0" applyFont="1" applyAlignment="1">
      <alignment horizontal="left" vertical="center"/>
    </xf>
    <xf numFmtId="0" fontId="8" fillId="0" borderId="0" xfId="0" applyFont="1" applyAlignment="1">
      <alignment horizontal="left" vertical="top" wrapText="1"/>
    </xf>
    <xf numFmtId="0" fontId="9" fillId="4" borderId="0" xfId="0" applyFont="1" applyFill="1" applyAlignment="1">
      <alignment horizontal="left" vertical="center" wrapText="1"/>
    </xf>
    <xf numFmtId="0" fontId="0" fillId="4" borderId="0" xfId="0" applyFill="1" applyAlignment="1">
      <alignment vertical="center" wrapText="1"/>
    </xf>
    <xf numFmtId="0" fontId="9" fillId="4" borderId="0" xfId="0" applyFont="1" applyFill="1" applyAlignment="1">
      <alignment horizontal="left" vertical="center"/>
    </xf>
    <xf numFmtId="0" fontId="9" fillId="0" borderId="0" xfId="0" applyFont="1" applyFill="1" applyAlignment="1">
      <alignment horizontal="left" vertical="center" wrapText="1"/>
    </xf>
    <xf numFmtId="0" fontId="0" fillId="12" borderId="0" xfId="0" applyFill="1" applyAlignment="1">
      <alignment vertical="center" wrapText="1"/>
    </xf>
    <xf numFmtId="0" fontId="17" fillId="0" borderId="0" xfId="0" applyFont="1" applyAlignment="1">
      <alignment horizontal="left" vertical="center" wrapText="1"/>
    </xf>
    <xf numFmtId="0" fontId="0" fillId="0" borderId="0" xfId="0" applyAlignment="1">
      <alignment horizontal="center" vertical="center" wrapText="1"/>
    </xf>
    <xf numFmtId="58" fontId="0" fillId="0" borderId="2" xfId="0" applyNumberFormat="1" applyBorder="1" applyAlignment="1">
      <alignment vertical="center" wrapText="1"/>
    </xf>
    <xf numFmtId="0" fontId="1" fillId="2" borderId="45" xfId="0" applyFont="1" applyFill="1" applyBorder="1" applyAlignment="1">
      <alignment horizontal="center" vertical="center"/>
    </xf>
    <xf numFmtId="0" fontId="1" fillId="3" borderId="22" xfId="0" applyFont="1" applyFill="1" applyBorder="1" applyAlignment="1">
      <alignment vertical="center" wrapText="1"/>
    </xf>
    <xf numFmtId="0" fontId="1" fillId="3" borderId="27" xfId="0" applyFont="1" applyFill="1" applyBorder="1" applyAlignment="1">
      <alignment vertical="center" wrapText="1"/>
    </xf>
    <xf numFmtId="58" fontId="0" fillId="0" borderId="1" xfId="0" applyNumberFormat="1" applyBorder="1" applyAlignment="1">
      <alignment vertical="center" wrapText="1"/>
    </xf>
    <xf numFmtId="49" fontId="0" fillId="0" borderId="1" xfId="0" applyNumberFormat="1" applyBorder="1" applyAlignment="1">
      <alignment vertical="center" wrapText="1"/>
    </xf>
    <xf numFmtId="0" fontId="0" fillId="0" borderId="45" xfId="0" applyBorder="1" applyAlignment="1">
      <alignment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C0006"/>
      <rgbColor rgb="00006100"/>
      <rgbColor rgb="00000080"/>
      <rgbColor rgb="009C65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EB9C"/>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D3D3D"/>
      <rgbColor rgb="00003366"/>
      <rgbColor rgb="00339966"/>
      <rgbColor rgb="00003300"/>
      <rgbColor rgb="00333300"/>
      <rgbColor rgb="00993300"/>
      <rgbColor rgb="00993366"/>
      <rgbColor rgb="00333399"/>
      <rgbColor rgb="00333333"/>
    </indexedColors>
    <mruColors>
      <color rgb="00FF918E"/>
      <color rgb="00FFBDBC"/>
      <color rgb="00B2EC0A"/>
      <color rgb="00FFBBB7"/>
      <color rgb="00F8EF5F"/>
      <color rgb="00FF5448"/>
      <color rgb="00A1DC04"/>
      <color rgb="00DF3621"/>
      <color rgb="00EBF3FA"/>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pivotCacheDefinition" Target="pivotCache/pivotCacheDefinition3.xml"/><Relationship Id="rId13" Type="http://schemas.openxmlformats.org/officeDocument/2006/relationships/pivotCacheDefinition" Target="pivotCache/pivotCacheDefinition2.xml"/><Relationship Id="rId12" Type="http://schemas.openxmlformats.org/officeDocument/2006/relationships/pivotCacheDefinition" Target="pivotCache/pivotCacheDefinition1.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455.7293287037" refreshedBy="User" recordCount="209">
  <cacheSource type="worksheet">
    <worksheetSource ref="A12:U243" sheet="TPM_Sheet"/>
  </cacheSource>
  <cacheFields count="24">
    <cacheField name="Case ID" numFmtId="0">
      <sharedItems count="209">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 v="TC_42"/>
        <s v="TC_43"/>
        <s v="TC_44"/>
        <s v="TC_45"/>
        <s v="TC_46"/>
        <s v="TC_47"/>
        <s v="TC_48"/>
        <s v="TC_49"/>
        <s v="TC_50"/>
        <s v="TC_51"/>
        <s v="TC_52"/>
        <s v="TC_53"/>
        <s v="TC_54"/>
        <s v="TC_55"/>
        <s v="TC_56"/>
        <s v="TC_57"/>
        <s v="TC_58"/>
        <s v="TC_59"/>
        <s v="TC_60"/>
        <s v="TC_61"/>
        <s v="TC_62"/>
        <s v="TC_63"/>
        <s v="TC_64"/>
        <s v="TC_65"/>
        <s v="TC_66"/>
        <s v="TC_67"/>
        <s v="TC_68"/>
        <s v="TC_69"/>
        <s v="TC_70"/>
        <s v="TC_71"/>
        <s v="TC_72"/>
        <s v="TC_73"/>
        <s v="TC_74"/>
        <s v="TC_75"/>
        <s v="TC_76"/>
        <s v="TC_77"/>
        <s v="TC_78"/>
        <s v="TC_79"/>
        <s v="TC_80"/>
        <s v="TC_81"/>
        <s v="TC_82"/>
        <s v="TC_83"/>
        <s v="TC_84"/>
        <s v="TC_85"/>
        <s v="TC_86"/>
        <s v="TC_87"/>
        <s v="TC_88"/>
        <s v="TC_89"/>
        <s v="TC_90"/>
        <s v="TC_91"/>
        <s v="TC_92"/>
        <s v="TC_93"/>
        <s v="TC_94"/>
        <s v="TC_95"/>
        <s v="TC_96"/>
        <s v="TC_97"/>
        <s v="TC_98"/>
        <s v="TC_99"/>
        <s v="TC_100"/>
        <s v="TC_101"/>
        <s v="TC_102"/>
        <s v="TC_103"/>
        <s v="TC_104"/>
        <s v="TC_105"/>
        <s v="TC_106"/>
        <s v="TC_107"/>
        <s v="TC_108"/>
        <s v="TC_109"/>
        <s v="TC_110"/>
        <s v="TC_111"/>
        <s v="TC_112"/>
        <s v="TC_113"/>
        <s v="TC_114"/>
        <s v="TC_115"/>
        <s v="TC_116"/>
        <s v="TC_117"/>
        <s v="TC_118"/>
        <s v="TC_119"/>
        <s v="TC_120"/>
        <s v="TC_121"/>
        <s v="TC_122"/>
        <s v="TC_123"/>
        <s v="TC_124"/>
        <s v="TC_125"/>
        <s v="TC_126"/>
        <s v="TC_127"/>
        <s v="TC_128"/>
        <s v="TC_129"/>
        <s v="TC_130"/>
        <s v="TC_131"/>
        <s v="TC_132"/>
        <s v="TC_133"/>
        <s v="TC_134"/>
        <s v="TC_135"/>
        <s v="TC_136"/>
        <s v="TC_137"/>
        <s v="TC_138"/>
        <s v="TC_139"/>
        <s v="TC_140"/>
        <s v="TC_141"/>
        <s v="TC_142"/>
        <s v="TC_143"/>
        <s v="TC_144"/>
        <s v="TC_145"/>
        <s v="TC_146"/>
        <s v="TC_147"/>
        <s v="TC_148"/>
        <s v="TC_149"/>
        <s v="TC_150"/>
        <s v="TC_151"/>
        <s v="TC_152"/>
        <s v="TC_153"/>
        <s v="TC_154"/>
        <s v="TC_155"/>
        <s v="TC_156"/>
        <s v="TC_157"/>
        <s v="TC_158"/>
        <s v="TC_159"/>
        <s v="TC_160"/>
        <s v="TC_161"/>
        <s v="TC_162"/>
        <s v="TC_163"/>
        <s v="TC_164"/>
        <s v="TC_165"/>
        <s v="TC_166"/>
        <s v="TC_167"/>
        <s v="TC_168"/>
        <s v="TC_169"/>
        <s v="TC_170"/>
        <s v="TC_171"/>
        <s v="TC_172"/>
        <s v="TC_173"/>
        <s v="TC_174"/>
        <s v="TC_175"/>
        <s v="TC_176"/>
        <s v="TC_177"/>
        <s v="TC_178"/>
        <s v="TC_179"/>
        <s v="TC_180"/>
        <s v="TC_181"/>
        <s v="TC_182"/>
        <s v="TC_183"/>
        <s v="TC_184"/>
        <s v="TC_185"/>
        <s v="TC_186"/>
        <s v="TC_187"/>
        <s v="TC_188"/>
        <s v="TC_189"/>
        <s v="TC_190"/>
        <s v="TC_191"/>
        <s v="TC_192"/>
        <s v="TC_193"/>
        <s v="TC_194"/>
        <s v="TC_195"/>
        <s v="TC_196"/>
        <s v="TC_197"/>
        <s v="TC_198"/>
        <s v="TC_199"/>
        <s v="TC_200"/>
        <s v="TC_201"/>
        <s v="TC_202"/>
        <s v="TC_203"/>
        <s v="TC_204"/>
        <s v="TC_205"/>
        <s v="TC_206"/>
        <s v="TC_207"/>
        <s v="TC_208"/>
        <s v="TC_209"/>
      </sharedItems>
    </cacheField>
    <cacheField name="Module" numFmtId="0">
      <sharedItems count="1">
        <s v="Test Case Module"/>
      </sharedItems>
    </cacheField>
    <cacheField name="Submodule" numFmtId="0">
      <sharedItems count="8">
        <s v="Test Draft"/>
        <s v="Test case Review"/>
        <s v="Reviewed Test Draft"/>
        <s v="Review  Comment Master"/>
        <s v="Testing Type master"/>
        <s v="Testing group master"/>
        <s v="Function Master"/>
        <s v="Review test cases"/>
      </sharedItems>
    </cacheField>
    <cacheField name="Req Id" numFmtId="0">
      <sharedItems containsBlank="1" count="3">
        <m/>
        <s v="BR001 - with description"/>
        <s v="BR002 - with description"/>
      </sharedItems>
    </cacheField>
    <cacheField name="Function" numFmtId="0">
      <sharedItems containsBlank="1" count="2">
        <s v="Edit"/>
        <m/>
      </sharedItems>
    </cacheField>
    <cacheField name="Testing Type" numFmtId="0">
      <sharedItems count="6">
        <s v="Functionality"/>
        <s v="Validation"/>
        <s v="UI/UX"/>
        <s v="Intergration"/>
        <s v="Usability"/>
        <s v="UI"/>
      </sharedItems>
    </cacheField>
    <cacheField name="Field" numFmtId="0">
      <sharedItems containsString="0" containsBlank="1" containsNonDate="0" count="1">
        <m/>
      </sharedItems>
    </cacheField>
    <cacheField name="Test Description" numFmtId="0">
      <sharedItems count="88">
        <s v="Verify Test Case Module menu for Tester role"/>
        <s v="Verify Test Case Module menu for other than Tester Role"/>
        <s v="Verify Test Draft Page  Fields"/>
        <s v="Verify Test Draft Page -Download format file ( Button)"/>
        <s v="Verify user is able to download format file with mandatory fields"/>
        <s v="Verify project name field validation(Popup window)"/>
        <s v="Verify project name field(Popup window)"/>
        <s v="Verify Module name field(Popup window)"/>
        <s v="Verify Module name field ( Pop up window)"/>
        <s v="Verify Submodule name field (Pop up window)"/>
        <s v="Verify Submodule name field(Pop up window)"/>
        <s v="Verify download CSV file"/>
        <s v="Verify downloaded CSV file"/>
        <s v="Verify import Test draft  mandatory field "/>
        <s v="Verify import test draft with duplicate data"/>
        <s v="Verify Import Test Draft ( size 0 .1MB- 10MB)  with valid data"/>
        <s v="Verify Import Test Draft (large size &gt;10MB)  with invalid data"/>
        <s v="Verify Import Test Draft functionality  with invalid data"/>
        <s v="Verify grid view is populated with imported data"/>
        <s v="Verify edit action"/>
        <s v="Verify project name field Validation"/>
        <s v="Verify Module name field validation"/>
        <s v="Verify submodule name field validation"/>
        <s v="Verify function field validation"/>
        <s v="Verify function field"/>
        <s v="Verify field name field"/>
        <s v="Verify testing type field"/>
        <s v="Verify testcase review page"/>
        <s v="Verify Testplan Id URL behaviour"/>
        <s v="Verify Edit action behaviour"/>
        <s v="Verify Select All checkbox behavior"/>
        <s v="Verify checkbox behavior"/>
        <s v="Verify comment type dropdown"/>
        <s v="Verify Remark textfield"/>
        <s v="Verify Remark text field"/>
        <s v="Verify Resend button behaviour"/>
        <s v="Verify Reject button behaviour"/>
        <s v="Verify Approve button behaviour"/>
        <s v="Verify Export Button behaviour"/>
        <s v="Verify Reviewed Test draft tab"/>
        <s v="Verify Reviewed Test draft"/>
        <s v="Verify Testplan Id URL"/>
        <s v="Verify project name field"/>
        <s v="Verify module name field"/>
        <s v="Verify submodule name field"/>
        <s v="Verify testing group field"/>
        <s v="Verify testing id field"/>
        <s v="Verify severity"/>
        <s v="Verify Steps"/>
        <s v="Verify test description"/>
        <s v="Verify expected result"/>
        <s v="Verify Remark Field"/>
        <s v="Verify Remark  Field"/>
        <s v="Verify Back Button behaviour"/>
        <s v="Verify Reviewer Comment Master Menu"/>
        <s v="Verify Add Reviewer Comment Button"/>
        <s v="Verify reviewer comment title field"/>
        <s v="Verify save button with valid button"/>
        <s v="Verify Save button with invalid button"/>
        <s v="Verify cancel button "/>
        <s v="Verify Gridview "/>
        <s v="Verify Status  Field"/>
        <s v="Verify update button with valid data"/>
        <s v="Verify update button with invalid data"/>
        <s v="Verify cancel button"/>
        <s v="Verify Search button with valid data"/>
        <s v="Verify Search button with invalid data"/>
        <s v="Verify Reset button"/>
        <s v="Verify Export Button"/>
        <s v="Verify Testing type Master Menu"/>
        <s v="Verify Add testing Type"/>
        <s v="Verify  testing type field"/>
        <s v="Verify testing type title field"/>
        <s v="Verify Testing group master"/>
        <s v="Verify testing group "/>
        <s v="Verify  testing group field"/>
        <s v="Verify save button behviour with valid button"/>
        <s v="Verify Save button behviour with invalid button"/>
        <s v="Verify cancel button behviour"/>
        <s v="Verify update button behaviour with valid data"/>
        <s v="Verify cancel button behaviour"/>
        <s v="Verify Search button behaviour with valid data"/>
        <s v="Verify Search button behaviour with invalid data"/>
        <s v="Verify Reset button behaviour"/>
        <s v="Verify Add function button behaviour"/>
        <s v="Verify Test plan associated Row get  removal all Tcs either approved or rejected "/>
        <s v="Verify Test plan associated Row get  removal all Tcs either partially approved or partially however  sum of these is equal to total Tcs "/>
        <s v="Verify  recently sent Testcases associated with test plan id reflected at top of the summary sheet"/>
      </sharedItems>
    </cacheField>
    <cacheField name="Test steps" numFmtId="0">
      <sharedItems count="99" longText="1">
        <s v="1. Click on URL : http://3.108.206.34/2_Testing/TechTicket/_x000a_2. Login with Username &amp; Password , click on submit._x000a_3. observe side bar( left side)"/>
        <s v="1. Click on URL : http://3.108.206.34/2_Testing/TechTicket/_x000a_2. Login with Username &amp; Password , click on submit._x000a_3. Click on Test Case Module _x000a_4. Click on Test Draft"/>
        <s v="1. Click on url : http://3.108.206.34/2_Testing/TechTicket/_x000a_2. Login with Username &amp; Password , click on submit._x000a_3. Click on Test Case Module _x000a_4. Click on Test Draft_x000a_5. Download format file ( Button)"/>
        <s v="1. Click on URL : _x000a_2. Login with Username &amp; Password , click on submit._x000a_3. Click on Test Case Module _x000a_4. Click on Test Draft_x000a_5. Download format file ( Button)"/>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_x000a_7. Click on Edit action"/>
        <s v="1. Click on URL : http://3.108.206.34/2_Testing/TechTicket/_x000a_2. Login with Username &amp; Password , click on submit._x000a_3. Click on Test Case Module _x000a_4. Click on test case review Menu_x000a_"/>
        <s v="1. Click on url : http://3.108.206.34/2_Testing/TechTicket/_x000a_2. Login with Username &amp; Password , click on submit._x000a_3. Click on Test Case Module _x000a_4. Click on Test case review menu_x000a_5. click on testplan ID_x000a_"/>
        <s v="1. Click on URL : http://3.108.206.34/2_Testing/TechTicket/_x000a_2. Login with Username &amp; Password , click on submit._x000a_3. Click on Test Case Module _x000a_4. Click on Test case review menu_x000a_5. click on test plan ID_x000a_"/>
        <s v="1. Click on URL : http://3.108.206.34/2_Testing/TechTicket/_x000a_2. Login with Username &amp; Password , click on submit._x000a_3. Click on Test Case Module _x000a_4. Click on Test case review Menu_x000a_5. click on test plan ID_x000a_6. Click on Select All checkbox"/>
        <s v="1. Click on URL : http://3.108.206.34/2_Testing/TechTicket/_x000a_2. Login with Username &amp; Password , click on submit._x000a_3. Click on Test Case Module _x000a_4. Click on Test case review _x000a_5. click on test plan ID_x000a_6. Click on Select checkbox Infront of particular testcase "/>
        <s v="1. Click on URL : http://3.108.206.34/2_Testing/TechTicket/_x000a_2. Login with Username &amp; Password , click on submit._x000a_3. Click on Test Case Module _x000a_4. Click on Test case review _x000a_5. click on test plan ID_x000a_6. Observe test case page_x000a_7. Select comment type"/>
        <s v="1. Click on url : http://3.108.206.34/2_Testing/TechTicket/_x000a_2. Login with Username &amp; Password , click on submit._x000a_3. Click on Test Case Module _x000a_4. Click on Test case review _x000a_5. click on testplan ID_x000a_6. Observe test case page_x000a_7. Add remark"/>
        <s v="1. Click on URL : http://3.108.206.34/2_Testing/TechTicket/_x000a_2. Login with Username &amp; Password , click on submit._x000a_3. Click on Test Case Module _x000a_4. Click on Test case review _x000a_5. click on test plan ID_x000a_6. Observe test case page_x000a_7. Add remark"/>
        <s v="1. Click on URL : http://3.108.206.34/2_Testing/TechTicket/_x000a_2. Login with Username &amp; Password , click on submit._x000a_3. Click on Test Case Module _x000a_4. Click on Test case review _x000a_5. click on test plan ID_x000a_6. Select Select All checkbox_x000a_7. Click on resend button"/>
        <s v="1. Click on URL : http://3.108.206.34/2_Testing/TechTicket/_x000a_2. Login with Username &amp; Password , click on submit._x000a_3. Click on Test Case Module _x000a_4. Click on Test case review _x000a_5. click on test plan ID_x000a_6. Select  checkbox Infront of particular testcase_x000a_7. Click on resend button"/>
        <s v="1. Click on url : http://3.108.206.34/2_Testing/TechTicket/_x000a_2. Login with Username &amp; Password , click on submit._x000a_3. Click on Test Case Module _x000a_4. Click on Test case review _x000a_5. click on testplan ID_x000a_6. Select Select All checkbox_x000a_7. Click on Reject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reject button"/>
        <s v="1. Click on url : http://3.108.206.34/2_Testing/TechTicket/_x000a_2. Login with Username &amp; Password , click on submit._x000a_3. Click on Test Case Module _x000a_4. Click on Test case review _x000a_5. click on testplan ID_x000a_6. Select Select All checkbox_x000a_7. Click on Approve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Approve button"/>
        <s v="1. Click on url : http://3.108.206.34/2_Testing/TechTicket/_x000a_2. Login with Username &amp; Password , click on submit._x000a_3. Click on Test Case Module _x000a_4. Click on Test case review _x000a_5. click on testplan ID_x000a_6. Don''t select  any checkbox _x000a_7. Click on Appove button"/>
        <s v="1. Click on url : http://3.108.206.34/2_Testing/TechTicket/_x000a_2. Login with Username &amp; Password , click on submit._x000a_3. Click on Test Case Module _x000a_4. Click on Test case review _x000a_5. click on testplan ID_x000a_6. Observe Test case review_x000a_7. Click on Export button"/>
        <s v="1. Click on url : http://3.108.206.34/2_Testing/TechTicket/_x000a_2. Login with Username &amp; Password , click on submit._x000a_3. Click on Test Case Module _x000a_4. Click on Test draft_x000a_5. Click on  Reviewed Test Draft"/>
        <s v="1. Click on url : http://3.108.206.34/2_Testing/TechTicket/_x000a_2. Login with Username &amp; Password , click on submit._x000a_3. Click on Test Case Module _x000a_4. Click on Test draft_x000a_5. Click on  Reviewed Test Draft Tab"/>
        <s v="1. Click on url : http://3.108.206.34/2_Testing/TechTicket/_x000a_2. Login with Username &amp; Password , click on submit._x000a_3. Click on Test Case Module _x000a_4. Click on Test draft_x000a_5. Click on  Reviewed Test Draft Tab_x000a_6. Click on edit action"/>
        <s v="1. Click on url : http://3.108.206.34/2_Testing/TechTicket/_x000a_2. Login with Username &amp; Password , click on submit._x000a_3. Click on Test Case Module _x000a_4. Click on Test draft_x000a_5. Click on  Reviewed Test Draft Tab_x000a_6. Click on edit action_x000a_7. Observe Project name"/>
        <s v="1. Click on url : http://3.108.206.34/2_Testing/TechTicket/_x000a_2. Login with Username &amp; Password , click on submit._x000a_3. Click on Test Case Module _x000a_4. Click on Test draft_x000a_5. Click on  Reviewed Test Draft Tab_x000a_6. Click on edit action_x000a_7. Observe Module name"/>
        <s v="1. Click on url : http://3.108.206.34/2_Testing/TechTicket/_x000a_2. Login with Username &amp; Password , click on submit._x000a_3. Click on Test Case Module _x000a_4. Click on Test draft_x000a_5. Click on  Reviewed Test Draft Tab_x000a_6. Click on edit action_x000a_7. Observe Submodule name"/>
        <s v="1. Click on url : http://3.108.206.34/2_Testing/TechTicket/_x000a_2. Login with Username &amp; Password , click on submit._x000a_3. Click on Test Case Module _x000a_4. Click on Test draft_x000a_5. Click on  Reviewed Test Draft Tab_x000a_6. Click on edit action_x000a_7. Observe Function name"/>
        <s v="1. Click on url : http://3.108.206.34/2_Testing/TechTicket/_x000a_2. Login with Username &amp; Password , click on submit._x000a_3. Click on Test Case Module _x000a_4. Click on Test draft_x000a_5. Click on  Reviewed Test Draft Tab_x000a_6. Click on edit action_x000a_7. Observe Field name"/>
        <s v="1. Click on url : http://3.108.206.34/2_Testing/TechTicket/_x000a_2. Login with Username &amp; Password , click on submit._x000a_3. Click on Test Case Module _x000a_4. Click on Test draft_x000a_5. Click on  Reviewed Test Draft Tab_x000a_6. Click on edit action_x000a_7. Observe testing type name"/>
        <s v="1. Click on url : http://3.108.206.34/2_Testing/TechTicket/_x000a_2. Login with Username &amp; Password , click on submit._x000a_3. Click on Test Case Module _x000a_4. Click on Test draft_x000a_5. Click on  Reviewed Test Draft Tab_x000a_6. Click on edit action_x000a_7. Observe testing group name"/>
        <s v="1. Click on url : http://3.108.206.34/2_Testing/TechTicket/_x000a_2. Login with Username &amp; Password , click on submit._x000a_3. Click on Test Case Module _x000a_4. Click on Test draft_x000a_5. Click on  Reviewed Test Draft Tab_x000a_6. Click on edit action_x000a_7. Observe testing id name"/>
        <s v="1. Click on url : http://3.108.206.34/2_Testing/TechTicket/_x000a_2. Login with Username &amp; Password , click on submit._x000a_3. Click on Test Case Module _x000a_4. Click on Test draft_x000a_5. Click on  Reviewed Test Draft Tab_x000a_6. Click on edit action_x000a_7. Observe severity"/>
        <s v="1. Click on url : http://3.108.206.34/2_Testing/TechTicket/_x000a_2. Login with Username &amp; Password , click on submit._x000a_3. Click on Test Case Module _x000a_4. Click on Test draft_x000a_5. Click on  Reviewed Test Draft Tab_x000a_6. Click on edit action_x000a_7. Observe steps"/>
        <s v="1. Click on url : http://3.108.206.34/2_Testing/TechTicket/_x000a_2. Login with Username &amp; Password , click on submit._x000a_3. Click on Test Case Module _x000a_4. Click on Test draft_x000a_5. Click on  Reviewed Test Draft Tab_x000a_6. Click on edit action_x000a_7. Observe test description"/>
        <s v="1. Click on url : http://3.108.206.34/2_Testing/TechTicket/_x000a_2. Login with Username &amp; Password , click on submit._x000a_3. Click on Test Case Module _x000a_4. Click on Test draft_x000a_5. Click on  Reviewed Test Draft Tab_x000a_6. Click on edit action_x000a_7. Observe expected result"/>
        <s v="1. Click on url : http://3.108.206.34/2_Testing/TechTicket/_x000a_2. Login with Username &amp; Password , click on submit._x000a_3. Click on Test Case Module _x000a_4. Click on Test draft_x000a_5. Click on  Reviewed Test Draft Tab_x000a_6. Observe Tst Reviewed Draft"/>
        <s v="1. Click on url : http://3.108.206.34/2_Testing/TechTicket/_x000a_2. Login with Username &amp; Password , click on submit._x000a_3. Click on Test Case Module _x000a_4. Click on Test draft_x000a_5. Click on  Reviewed Test Draft Tab_x000a_6. Observe Tst Reviewed Draft_x000a_7. Click on Back Button"/>
        <s v="1.Click on url : http://3.108.206.34/2_Testing/TechTicket/_x000a_2.Login with Username &amp; Password , click on submit._x000a_3.Click on Reviewer Comment master _x000a_Menu"/>
        <s v="1.Click on url : http://3.108.206.34/2_Testing/TechTicket/_x000a_2.Login with Username &amp; Password , click on submit._x000a_3.Click on Reviewer Comment master _x000a_Menu_x000a_4.Click on Add reviewer comment"/>
        <s v="1.Click on url : http://3.108.206.34/2_Testing/TechTicket/_x000a_2.Login with Username &amp; Password , click on submit._x000a_3.Click on Reviewer Comment master _x000a_Menu_x000a_4.Click on Add reviewer comment_x000a_5. Click on save button"/>
        <s v="1.Click on url : http://3.108.206.34/2_Testing/TechTicket/_x000a_2.Login with Username &amp; Password , click on submit._x000a_3.Click on Reviewer Comment master _x000a_Menu_x000a_4.Click on Add reviewer comment_x000a_5. Click on cancel button"/>
        <s v="1.Click on url : http://3.108.206.34/2_Testing/TechTicket/_x000a_2.Login with Username &amp; Password , click on submit._x000a_3.Click on Reviewer Comment master _x000a_Menu_x000a_4.Click on Add reviewer comment_x000a_5.Observe gridview"/>
        <s v="1.Click on url : http://3.108.206.34/2_Testing/TechTicket/_x000a_2.Login with Username &amp; Password , click on submit._x000a_3.Click on Reviewer Comment master _x000a_Menu_x000a_4.Click on Add reviewer comment_x000a_5.Observe gridview_x000a_6. Click on edit action"/>
        <s v="1.Click on url : http://3.108.206.34/2_Testing/TechTicket/_x000a_2.Login with Username &amp; Password , click on submit._x000a_3.Click on Reviewer Comment master _x000a_Menu_x000a_4.Click on Add reviewer comment_x000a_5.Observe gridview_x000a_6. Click on edit action_x000a_7. Observe Reviewer comment title"/>
        <s v="1.Click on url : http://3.108.206.34/2_Testing/TechTicket/_x000a_2.Login with Username &amp; Password , click on submit._x000a_3.Click on Reviewer Comment master _x000a_Menu_x000a_4.Click on Add reviewer comment_x000a_5.Observe gridview_x000a_6. Click on edit action_x000a_7. Observe Remark field"/>
        <s v="1.Click on url : http://3.108.206.34/2_Testing/TechTicket/_x000a_2.Login with Username &amp; Password , click on submit._x000a_3.Click on Reviewer Comment master _x000a_Menu_x000a_4.Click on Add reviewer comment_x000a_5.Observe gridview_x000a_6. Click on edit action_x000a_7. Observe status field"/>
        <s v="1.Click on url : http://3.108.206.34/2_Testing/TechTicket/_x000a_2.Login with Username &amp; Password , click on submit._x000a_3.Click on Reviewer Comment master _x000a_Menu_x000a_4.Click on Add reviewer comment_x000a_5.Observe gridview_x000a_6. Click on edit action_x000a_7. Click on update button"/>
        <s v="1.Click on url : http://3.108.206.34/2_Testing/TechTicket/_x000a_2.Login with Username &amp; Password , click on submit._x000a_3.Click on Reviewer Comment master _x000a_Menu_x000a_4.Click on Add reviewer comment_x000a_5. Observe Review comment master_x000a_6. Click on search button"/>
        <s v="1.Click on url : http://3.108.206.34/2_Testing/TechTicket/_x000a_2.Login with Username &amp; Password , click on submit._x000a_3.Click on Reviewer Comment master _x000a_Menu_x000a_4.Click on Add reviewer comment_x000a_5. Observe Review comment master_x000a_6. Click on Reset button"/>
        <s v="1.Click on url : http://3.108.206.34/2_Testing/TechTicket/_x000a_2.Login with Username &amp; Password , click on submit._x000a_3.Click on Reviewer Comment master _x000a_Menu_x000a_4.Click on Add reviewer comment_x000a_5. Observe Review comment master_x000a_6. Click on Export button"/>
        <s v="1.Click on url : http://3.108.206.34/2_Testing/TechTicket/_x000a_2.Login with Username &amp; Password , click on submit._x000a_3.Click on Testing type master _x000a_Menu"/>
        <s v="1.Click on url : http://3.108.206.34/2_Testing/TechTicket/_x000a_2.Login with Username &amp; Password , click on submit._x000a_3.Click on Testing type master _x000a_Menu_x000a_4.Click on Add Testing type"/>
        <s v="1.Click on url : http://3.108.206.34/2_Testing/TechTicket/_x000a_2.Login with Username &amp; Password , click on submit._x000a_3.Click on Testing Type Master _x000a_Menu_x000a_4.Click on Add reviewer comment_x000a_5. Observe Remark field"/>
        <s v="1.Click on url : http://3.108.206.34/2_Testing/TechTicket/_x000a_2.Login with Username &amp; Password , click on submit._x000a_3.Click on Testing type Master _x000a_Menu_x000a_4.Click on Add Testing type _x000a_5. Click on save button"/>
        <s v="1.Click on url : http://3.108.206.34/2_Testing/TechTicket/_x000a_2.Login with Username &amp; Password , click on submit._x000a_3.Click on Testing type Master _x000a_Menu_x000a_4.Click on Add Testing ttype_x000a_5. Click on cancel button"/>
        <s v="1.Click on url : http://3.108.206.34/2_Testing/TechTicket/_x000a_2.Login with Username &amp; Password , click on submit._x000a_3.Click on Testing type master _x000a_Menu_x000a_4.Observe gridview"/>
        <s v="1.Click on url : http://3.108.206.34/2_Testing/TechTicket/_x000a_2.Login with Username &amp; Password , click on submit._x000a_3.Click on Testing Type master _x000a_Menu_x000a_4.Observe gridview_x000a_5.Click on edit action"/>
        <s v="1.Click on url : http://3.108.206.34/2_Testing/TechTicket/_x000a_2.Login with Username &amp; Password , click on submit._x000a_3.Click on Testing type master _x000a_Menu_x000a_5.Observe gridview_x000a_6.Click on edit action_x000a_7.Observe poupup window_x000a_8.Observe testing type title field"/>
        <s v="1.Click on url : http://3.108.206.34/2_Testing/TechTicket/_x000a_2.Login with Username &amp; Password , click on submit._x000a_3.Click on Testing Type master _x000a_Menu_x000a_4.Observe gridview_x000a_5.Click on edit action_x000a_6.Observe Testing Type title"/>
        <s v="1.Click on url : http://3.108.206.34/2_Testing/TechTicket/_x000a_2.Login with Username &amp; Password , click on submit._x000a_3.Click on Testing Type master _x000a_Menu_x000a_4.Observe gridview_x000a_5. Click on edit action_x000a_6. Observe Remark field"/>
        <s v="1.Click on url : http://3.108.206.34/2_Testing/TechTicket/_x000a_2.Login with Username &amp; Password , click on submit._x000a_3.Click on Testing Type master _x000a_Menu_x000a_4.Observe Testing type master _x000a_page_x000a_4.Observe gridview_x000a_5. Click on edit action_x000a_6. Observe Remark field"/>
        <s v="1.Click on url : http://3.108.206.34/2_Testing/TechTicket/_x000a_2.Login with Username &amp; Password , click on submit._x000a_3.Click on Testing Type master _x000a_Menu_x000a_4.Observe gridview_x000a_5. Click on edit action_x000a_6. Observe Status field"/>
        <s v="1.Click on url : http://3.108.206.34/2_Testing/TechTicket/_x000a_2.Login with Username &amp; Password , click on submit._x000a_3.Click on Testing Type master _x000a_Menu_x000a_4.Observe Testing type master _x000a_page_x000a_5.Observe gridview_x000a_6. Click on edit action_x000a_7. Observe Status field"/>
        <s v="1.Click on url : http://3.108.206.34/2_Testing/TechTicket/_x000a_2.Login with Username &amp; Password , click on submit._x000a_3.Click on Testing type master _x000a_Menu_x000a_4.Observe Testing type master _x000a_page_x000a_5.Observe gridview_x000a_6.Click on edit action_x000a_7.Click on update button"/>
        <s v="1.Click on url : http://3.108.206.34/2_Testing/TechTicket/_x000a_2.Login with Username &amp; Password , click on submit._x000a_3.Click on Testing type master _x000a_Menu_x000a_5. Observe Testing type master page_x000a_6. Click on search button"/>
        <s v="1.Click on url : http://3.108.206.34/2_Testing/TechTicket/_x000a_2.Login with Username &amp; Password , click on submit._x000a_3.Click on Testing type master _x000a_Menu_x000a_5. Observe Testing type master page_x000a_6. Click on Reset button"/>
        <s v="1.Click on url : http://3.108.206.34/2_Testing/TechTicket/_x000a_2.Login with Username &amp; Password , click on submit._x000a_33.Click on Testing type master _x000a_Menu_x000a_5. Observe Testing type master page_x000a_6. Click on Export button"/>
        <s v="1.Click on url : http://3.108.206.34/2_Testing/TechTicket/_x000a_2.Login with Username &amp; Password , click on submit._x000a_3.Click on Testing group master _x000a_Menu"/>
        <s v="1.Click on url : http://3.108.206.34/2_Testing/TechTicket/_x000a_2.Login with Username &amp; Password , click on submit._x000a_3.Click on Testing group master _x000a_Menu_x000a_4.Click on Add Testing group"/>
        <s v="1.Click on url : http://3.108.206.34/2_Testing/TechTicket/_x000a_2.Login with Username &amp; Password , click on submit._x000a_3.Click on Testing group master _x000a_Menu_x000a_4.Click on Add Testing group button"/>
        <s v="1.Click on url : http://3.108.206.34/2_Testing/TechTicket/_x000a_2.Login with Username &amp; Password , click on submit._x000a_3.Click on Testing group master _x000a_Menu_x000a_4.Click on Add Testing group button_x000a_5.Observe Testing group field"/>
        <s v="1.Click on url : http://3.108.206.34/2_Testing/TechTicket/_x000a_2.Login with Username &amp; Password , click on submit._x000a_3.Click on Testing group Master _x000a_Menu_x000a_4.Click on Add testing group button_x000a_5. Observe Remark field"/>
        <s v="1.Click on url : http://3.108.206.34/2_Testing/TechTicket/_x000a_2.Login with Username &amp; Password , click on submit._x000a_3.Click on Testing group Master _x000a_Menu_x000a_4.Click on Add Testing group button_x000a_5.Observe Remark field"/>
        <s v="1.Click on url : http://3.108.206.34/2_Testing/TechTicket/_x000a_2.Login with Username &amp; Password , click on submit._x000a_3.Click on Testing type Master _x000a_Menu_x000a_4.Click on Add Testing group button _x000a_5.Click on save button"/>
        <s v="1.Click on url : http://3.108.206.34/2_Testing/TechTicket/_x000a_2.Login with Username &amp; Password , click on submit._x000a_3.Click on Testing group Master _x000a_Menu_x000a_4.Click on Add Testing group button _x000a_5.Click on save button"/>
        <s v="1.Click on url : http://3.108.206.34/2_Testing/TechTicket/_x000a_2.Login with Username &amp; Password , click on submit._x000a_3.Click on Testing group Master _x000a_Menu_x000a_4.Click on Add Testing type button_x000a_5. Click on cancel button"/>
        <s v="1.Click on url : http://3.108.206.34/2_Testing/TechTicket/_x000a_2.Login with Username &amp; Password , click on submit._x000a_3.Click on Testing group master _x000a_Menu_x000a_4.Observe gridview"/>
        <s v="1.Click on url : http://3.108.206.34/2_Testing/TechTicket/_x000a_2.Login with Username &amp; Password , click on submit._x000a_3.Click on Testing group master _x000a_Menu_x000a_4.Observe gridview_x000a_5.Click on edit action"/>
        <s v="1.Click on url : http://3.108.206.34/2_Testing/TechTicket/_x000a_2.Login with Username &amp; Password , click on submit._x000a_3.Click on Testing group master _x000a_Menu_x000a_5.Observe gridview_x000a_6.Click on edit action_x000a_7.Observe poupup window_x000a_8.Observe testing group field"/>
        <s v="1.Click on url : http://3.108.206.34/2_Testing/TechTicket/_x000a_2.Login with Username &amp; Password , click on submit._x000a_3.Click on Testing group master _x000a_Menu_x000a_4.Observe gridview_x000a_5.Click on edit action_x000a_6.Observe Remark field"/>
        <s v="1.Click on url : http://3.108.206.34/2_Testing/TechTicket/_x000a_2.Login with Username &amp; Password , click on submit._x000a_3.Click on Testing group master _x000a_Menu_x000a_4.Observe Testing group master _x000a_page_x000a_5.Observe gridview_x000a_6.Click on edit action_x000a_7.Observe Status field"/>
        <s v="1.Click on url : http://3.108.206.34/2_Testing/TechTicket/_x000a_2.Login with Username &amp; Password , click on submit._x000a_3.Click on Testing group master _x000a_Menu_x000a_4.Observe Testing group master _x000a_page_x000a_5.Observe gridview_x000a_6. Click on edit action_x000a_7. Observe status field"/>
        <s v="1.Click on url : http://3.108.206.34/2_Testing/TechTicket/_x000a_2.Login with Username &amp; Password , click on submit._x000a_3.Click on Testing group master _x000a_Menu_x000a_4.Observe Testing group master _x000a_page_x000a_5.Observe gridview_x000a_6.Click on edit action_x000a_7.Click on update button"/>
        <s v="1.Click on url : http://3.108.206.34/2_Testing/TechTicket/_x000a_2.Login with Username &amp; Password , click on submit._x000a_3.Click on Testing group master _x000a_Menu_x000a_4.Observe Testing group master _x000a_page_x000a_5.Observe gridview_x000a_6.Click on edit action_x000a_7.Click on cancel button"/>
        <s v="1.Click on url : http://3.108.206.34/2_Testing/TechTicket/_x000a_2.Login with Username &amp; Password , click on submit._x000a_3.Click on Testing group master _x000a_Menu_x000a_5. Observe Testing group master page_x000a_6. Click on search button"/>
        <s v="1.Click on url : http://3.108.206.34/2_Testing/TechTicket/_x000a_2.Login with Username &amp; Password , click on submit._x000a_3.Click on Testing group master _x000a_Menu_x000a_5. Observe Testing group master page_x000a_6. Click on Reset button"/>
        <s v="1.Click on url : http://3.108.206.34/2_Testing/TechTicket/_x000a_2.Login with Username &amp; Password , click on submit._x000a_33.Click on Testing group master _x000a_Menu_x000a_5. Observe Testing group master page_x000a_6. Click on Export button"/>
        <s v="1.Click on url : http://3.108.206.34/2_Testing/TechTicket/_x000a_2.Login with Username &amp; Password , click on submit._x000a_3.Click on function master _x000a_Menu_x000a_4.Click on Add Function button_x000a_5.observe function field"/>
        <s v="1.Click on url : http://3.108.206.34/2_Testing/TechTicket/_x000a_2.Login with Username &amp; Password , click on submit._x000a_3.Click on function master _x000a_Menu_x000a_4.Click on Add function button_x000a_5.observe remark field"/>
        <s v="1.Click on url : http://3.108.206.34/2_Testing/TechTicket/_x000a_2.Login with Username &amp; Password , click on submit._x000a_3.Click on function master _x000a_Menu_x000a_4.Click on Add function button_x000a_5.Click on save button"/>
        <s v="1.Click on url : http://3.108.206.34/2_Testing/TechTicket/_x000a_2.Login with Username &amp; Password , click on submit._x000a_3.Click on function master _x000a_Menu_x000a_4.Click on Add function button_x000a_5.Click on cancel button"/>
        <s v="1.Click on url : http://3.108.206.34/2_Testing/TechTicket/_x000a_2.Login with Username &amp; Password , click on submit._x000a_3.Click on function master _x000a_Menu_x000a_4.Observe gridview"/>
        <s v="1.Click on url : http://3.108.206.34/2_Testing/TechTicket/_x000a_2.Login with Username &amp; Password , click on submit._x000a_3.Click on function master _x000a_Menu_x000a_4.Observe gridview_x000a_5.Click on edit action"/>
        <s v="1.Click on url : http://3.108.206.34/2_Testing/TechTicket/_x000a_2.Login with Username &amp; Password , click on submit._x000a_3.Click on function master _x000a_Menu_x000a_5.Observe gridview_x000a_6.Click on edit action_x000a_7.Observe poupup window_x000a_8.Observe function field"/>
        <s v="1.Click on url : http://3.108.206.34/2_Testing/TechTicket/_x000a_2.Login with Username &amp; Password , click on submit._x000a_3.Click on Function master menu_x000a_4.Click on Function master page_x000a_5.Observe gridview_x000a_6.Click on edit action_x000a_7.Observe Remark field"/>
        <s v="1.Click on url : http://3.108.206.34/2_Testing/TechTicket/_x000a_2.Login with Username &amp; Password , click on submit._x000a_3.Click on function master _x000a_Menu_x000a_4.Observe function master _x000a_page_x000a_5.Observe gridview_x000a_6.Click on edit action_x000a_7.Observe Status field"/>
        <s v="1.Click on url : http://3.108.206.34/2_Testing/TechTicket/_x000a_2.Login with Username &amp; Password , click on submit._x000a_3. Click on Test draft menu_x000a_4. Click on Reviewed test draft"/>
      </sharedItems>
    </cacheField>
    <cacheField name="Expected Result" numFmtId="0">
      <sharedItems count="125" longText="1">
        <s v="User with Tester Role should able to View the Test Case Module at Ticketing System"/>
        <s v="User with other than Tester role unable to View the Test Case Module at Ticketing System"/>
        <s v="User able to view below fields _x000a_1. Download format file ( Button)_x000a_2. Import Test draft(Button)_x000a_3. Test Summary (Tab)_x000a_4. Reviewed test draft( disabled)_x000a_5. Send to reviewer (button)"/>
        <s v="Popup Window is displayed with below fields _x000a_1. Project (dropdown)_x000a_2. Module (dropdown)_x000a_3. Submodule (dropdown)"/>
        <s v="Format file should be download"/>
        <s v="Project name fetched from project master"/>
        <s v="only active project name should be display"/>
        <s v="Project name is mandatory"/>
        <s v="Module name fetched from module master"/>
        <s v="only active module name should be display"/>
        <s v="Module name is optional"/>
        <s v="Submodule name fetched from submodule master"/>
        <s v="only active Submodule name should be display"/>
        <s v="Submodule name is optional"/>
        <s v="CSV file should be downloaded with below fields_x000a_1. Project - Mandatory_x000a_2. Module - Mandatory_x000a_3. Submodule - Mandatory_x000a_4. Platform - Mandatory_x000a_4. Function - Mandatory_x000a_5. Field - Optional_x000a_6. Testing type - Mandatory_x000a_7. Testing group - Mandatory_x000a_8. Severity - Mandatory_x000a_9. Test description -Mandatory_x000a_10. Steps - Optional_x000a_11. Expected result - Mandatory"/>
        <s v="CSV file should be downloaded with selected project name, Module name &amp; submodule name in first row"/>
        <s v="Test Draft fields with validation _x000a_1. Project - Mandatory_x000a_2. Module - Mandatory_x000a_3. Submodule - Mandatory_x000a_4. Function - Mandatory_x000a_5. Field - Optional_x000a_6. Testing type - Mandatory_x000a_7. Testing group - Mandatory_x000a_8. Severity - Mandatory_x000a_9. Test description -Mandatory_x000a_10. Steps - Optional_x000a_11. Expected result - Mandatory"/>
        <s v="Error msg should be display"/>
        <s v="Imported file data get reflected in Grid view against respective column . _x000a_Apart from this _x000a_1.User also acknowledged with Successful message _x000a_2. Test Case ID generated ( auto) ._x000a_3. Status Column is displayed with Draft status_x000a_4. Action column is displayed with Edit and History action against each record_x000a_5. Check box is displayed against each record_x000a_6. Created at column is displayed with created date &amp; time against  record_x000a_7. Created By column is displayed with logged in user name"/>
        <s v="Error file get generated with error remark"/>
        <s v="Below columns are populated with  import file data_x000a_1. Module_x000a_2. Submodule_x000a_3. Function_x000a_4. Field_x000a_5. Testing Type_x000a_6. Testing group_x000a_7. Test ID_x000a_8. Severity_x000a_9. Test description_x000a_10. Steps_x000a_11. Expected Result_x000a_12. Status_x000a_13. Project _x000a_14. Created At_x000a_15. Created By"/>
        <s v="Popup Window is prepopulated with below fields _x000a_1. Project (dropdown)_x000a_2. Module (dropdown)_x000a_3. Submodule (dropdown)_x000a_4. Function_x000a_5. Field_x000a_6. Testing Type_x000a_7. Testing Group_x000a_8. Test Id_x000a_9. Severity_x000a_10. Steps_x000a_11. Test description_x000a_12 Expected result_x000a_13. Update  _x000a_14. Cancel"/>
        <s v="Project name should be mandatory"/>
        <s v="Active Project name should be display"/>
        <s v="Module name mandatory"/>
        <s v="active module name should be display"/>
        <s v="Submodule name is mandatory"/>
        <s v="active Submodule name should be display"/>
        <s v="Function field is manadatory"/>
        <s v="Function name is fetched from function master"/>
        <s v="Active function name should be display"/>
        <s v="field name is optional"/>
        <s v="Field name should accept characters, symbol and space"/>
        <s v="Testing type should be mandatory"/>
        <s v="Testing type should be fetched from testing type master"/>
        <s v="Active testing type name should be display"/>
        <s v="Test case review page should open with below fields_x000a_1. Sr No_x000a_2. Test plan Id (Auto generated)_x000a_3. Tester Name_x000a_4. Total testcase_x000a_5. Reviewed testcase_x000a_6. Rejected testcase_x000a_7. Approved Testcase_x000a_9. Created At_x000a_10. Updated At_x000a_"/>
        <s v="Below column is displayed with respective value _x000a_1. Sr no - display in ascending order_x000a_2. Test plan -  autogenerated number_x000a_2. Test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case page is display with below fields &amp; data_x000a_1. Module_x000a_2. Submodule_x000a_3. Function_x000a_4. Field_x000a_5. Testing type_x000a_6. Testing Group_x000a_7. Test Id_x000a_8. Severity_x000a_9. Test Description_x000a_10. Steps_x000a_11. Expected Result_x000a_12. Status review Comment with Remark_x000a_13. project_x000a_14. Created At_x000a_15. Created By_x000a_"/>
        <s v="User is able to edit particular testcase in grid view_x000a_1. All fields are editable expect Test ID"/>
        <s v="All testcase should be get selected"/>
        <s v="Particular testcase should be get selected"/>
        <s v="Active comment type should be display"/>
        <s v="Comment type should be single select"/>
        <s v="Comment type should be mandatory field in case if reviewer is not select review comment type for testcase in grid view "/>
        <s v="Remark field accept 100 Characters"/>
        <s v="Remark field is optional"/>
        <s v="Successful message should be display _x000a_1. All Testcases are display in reviewed test Draft with modify status"/>
        <s v="Successful message should be display _x000a_1. Selected Testcases are display in reviewed test Draft with modify status"/>
        <s v="Sucessful message should be display _x000a_1. All Tescases are display in reviewed test Draft with reject status"/>
        <s v="Sucessful message should be display _x000a_1. Selected Tescases are display in reviewed test Draft with reject status"/>
        <s v="Sucessful message should be display _x000a_1. All  Tescases are display in reviewed test Draft with Approved status"/>
        <s v="Excel/csv file should be downloded with correct data in rescpective coloumn"/>
        <s v="Reviewed test draft page should be display with below fields_x000a_1. Sr. no_x000a_2. Test plan ID_x000a_3. Reviewer Name_x000a_4. Total testcase_x000a_5. Reviewed Testcase_x000a_6. Rejected Testcase_x000a_7. Approved Testcase_x000a_8. Created At_x000a_9. created By_x000a_10. Comment type_x000a_11. Remark_x000a_12. Back - Button_x000a_13. Sent to reviewer"/>
        <s v="Below column is displayed with respective value _x000a_1. Sr no - display in ascending order_x000a_2. Test plan -  autogenerated number_x000a_2. review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 case page should display with below details_x000a_1. Action - Edit, History_x000a_2. Module_x000a_3. Submodule_x000a_4. Function_x000a_5. Field_x000a_6. Testing Type_x000a_7. Testing Group_x000a_8. Test Id_x000a_9. Severity_x000a_10. Test Description_x000a_11. Expected Result_x000a_12. Steps_x000a_13. Status_x000a_14. Reviewer comment&amp; remark_x000a_15. Project_x000a_16. Created At_x000a_17. Updated At"/>
        <s v="All fields should get editable expect test ID and status_x000a_"/>
        <s v="Submodule name is manadatory"/>
        <s v="Field name should accept characters, syambol and space"/>
        <s v="Testing group is mandatory"/>
        <s v="Testing group should be fetched from testing group master"/>
        <s v="Active Testing group should be display"/>
        <s v="Test id should be Auto generated"/>
        <s v="Severity should be mandatory"/>
        <s v="Severity should contain following fields_x000a_1. Very High_x000a_2. High_x000a_3. Medium_x000a_4. Low_x000a__x000a_"/>
        <s v="Severity should be single selection"/>
        <s v="Steps should be optional"/>
        <s v="Steps should accept Alphanumeric characters, Symbols and space "/>
        <s v="Test description field should be mandatory"/>
        <s v="Test description field should accept characters and space"/>
        <s v="Expected result should be mandatory"/>
        <s v="Expected result should accpet alphanumeric characters, symbols and space"/>
        <s v="Only Active Review comment should be fetched from Review comment master"/>
        <s v="Review comment should be single select"/>
        <s v="Rewiew comment should be mandatory, if user not given comment type for gridview testcases"/>
        <s v="Remark field should be optional"/>
        <s v="Remark field should accept 100 characters"/>
        <s v="Reviewed test draft page should redirect to Test draft page"/>
        <s v="Reviewer comment master page should display with below fields_x000a_1. Add Reviewer comment Button_x000a_2. Search Button_x000a_3. Export_x000a_4. Reset_x000a_5. gridview"/>
        <s v="Add reviewer comment popup should display with below fields_x000a_1. Reviewer comment title_x000a_2. Remark_x000a_3. Save_x000a_4. Cancel"/>
        <s v="Reviewer comment title Accept 50 characters"/>
        <s v="Reviewer comment title is manadatory"/>
        <s v="Reviewer comment title accepts only characters and space"/>
        <s v="Remark field accept alphanumeric characters, special characters and symbols"/>
        <s v="1.Sucessful message should be display _x000a_2.Data should be reflected in respected coloumn in gridview _x000a_Apart from this_x000a_1.Action column is display_x000a_2.Status coloumn is displayed with active status_x000a_3.Created at column is displayed with created date &amp; time against  record_x000a_4.Created By column is displayed with logged in user name_x000a_5.Updated at column is displayed with created date &amp; time against  record_x000a_4.Updated By column is displayed with logged in user name_x000a_"/>
        <s v="Popup should get close "/>
        <s v="1.In Sr no column,Sr no is display in acsending order_x000a_2.In Action coloum,Edit action should be display_x000a_3.In Status column,Active or deactive column should be display_x000a_4. In reviewer comment title coloumn, Reviewer comment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Reviewer comment title_x000a_2.Remark_x000a_3.Status_x000a_4.Update button_x000a_5.Cancel button"/>
        <s v="Reamrk field is optional"/>
        <s v="Status field is mandatory"/>
        <s v="Status field is single select"/>
        <s v="Status field contain two rado buttons Active &amp; deactive"/>
        <s v="Sucessful message should be display and data should be reflected in gridview"/>
        <s v="Error message should be display"/>
        <s v="Popup should get closed "/>
        <s v="Expected result should be display in gridview"/>
        <s v="&quot;No data found&quot; message should be display "/>
        <s v="Page should be refreshed "/>
        <s v="CSV file should be downloded with below fields_x000a_1.Sr.no_x000a_2.Reviewer comment title_x000a_3.Created At_x000a_4.Created By_x000a_5.Updated By_x000a_6.Updated At"/>
        <s v="Testing type master page should display with below fields_x000a_1. Add Testing type Button_x000a_2. Search Button_x000a_3. Export_x000a_4. Reset_x000a_5. gridview"/>
        <s v="Add Testing type popup should display with below fields_x000a_1. Testing type title_x000a_2. Remark_x000a_3. Save_x000a_4. Cancel"/>
        <s v="Testing type title Accept 50 characters"/>
        <s v="Testing type title is manadatory"/>
        <s v="Testing type title accepts only characters and space"/>
        <s v="1.In Sr no column,Sr no is display in acsending order_x000a_2.In Action coloum,Edit action should be display_x000a_3.In Status column,Active or deactive column should be display_x000a_4. In Testing type title coloumn, Testing type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type title_x000a_2.Remark_x000a_3.Status_x000a_4.Update button_x000a_5.Cancel button"/>
        <s v="Status field contain two radio buttons Active &amp; deactive"/>
        <s v="CSV file should be downloded with below fields_x000a_1.Sr.no_x000a_2.Testig type_x000a_3.Created At_x000a_4.Created By_x000a_5.Updated By_x000a_6.Updated At"/>
        <s v="Add Testing group popup should display with below fields_x000a_1. Testing group title_x000a_2. Remark_x000a_3. Save_x000a_4. Cancel"/>
        <s v="Testing group title Accept 50 characters"/>
        <s v="Testing group title is manadatory"/>
        <s v="Testing group title accepts only characters and space"/>
        <s v="1.In Sr no column,Sr no is display in acsending order_x000a_2.In Action coloum,Edit action should be display_x000a_3.In Status column,Active or deactive column should be display_x000a_4. In Testing group title coloumn, Testing group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group title_x000a_2.Remark_x000a_3.Status_x000a_4.Update button_x000a_5.Cancel button"/>
        <s v="Testing group is manadatory"/>
        <s v="Testing group accepts only characters and space"/>
        <s v="Add function popup should display with below fields_x000a_1. Testing group title_x000a_2. Remark_x000a_3. Save_x000a_4. Cancel"/>
        <s v="Function Accept 50 characters"/>
        <s v="Function is manadatory"/>
        <s v="Function only characters and space"/>
        <s v="Popup should display with below fields with added data_x000a_1.Function_x000a_2.Remark_x000a_3.Status_x000a_4.Update button_x000a_5.Cancel button"/>
        <s v="Function field Accept 50 characters"/>
        <s v="Function field accepts only characters and space"/>
        <s v="Test plan associated Row get removed once Total Tcs = Approved Test cases + Rejected test cases "/>
        <s v="Recently sent Testcases associated with test plan id reflected at top of the summary sheet"/>
      </sharedItems>
    </cacheField>
    <cacheField name="Actual Result" numFmtId="0">
      <sharedItems containsBlank="1" count="23" longText="1">
        <m/>
        <s v="Upon clicking on testdraft &quot;No record found&quot; message is displaying 2 times"/>
        <s v="As Expected"/>
        <s v="If user not select submodule then system is throwing &quot;{&quot;status&quot;:0,&quot;message&quot;:&quot;No Record Found !!!&quot;,&quot;data&quot;:[]}&quot; message"/>
        <s v="Suggesion: search option for dropdown or If I type some caracters releted data should reflect"/>
        <s v="System is throwing &quot;Module Name is required&quot; message_x000a__x000a_Expected: Module name field Optional"/>
        <s v="1. firstly imported data is displayed in gridview. if user is import data 2nd time then firstly added data is displaying two times._x000a__x000a_2. Second time imported file data is not displaying in gridview_x000a__x000a_3. System is throwing Steps is missing and Testing group is missing_x000a_Expected: Testing group and steps are optional"/>
        <s v="If user enter duplicate system is not throwing any error message"/>
        <s v="1. If user enter deactive project name, module name, submodule name, function name, Testing type name, testing group name then system is not throing any error msg_x000a__x000a_2. If user enter invalid data then system is not throwing any error msg _x000a__x000a_"/>
        <s v="Severity, Test ID &amp; Test description is missing"/>
        <s v="Asterisk symbol is missing"/>
        <s v="All modules name is displaying_x000a_Expected: Module name should be display which is mapped with selected project"/>
        <s v="All Submodule name is displaying_x000a_Expected: SubModule name should be display which is mapped with selected project &amp; module name"/>
        <s v="Field is required message is displaying "/>
        <s v="As per pasignation testcase get selected"/>
        <s v="Bydefault one comment is selected_x000a_Expected: Reviewer comment should be Blank _x000a_"/>
        <s v="Accepting more than 100 characters"/>
        <s v="Remark field is not accepting symbols &amp; Special characters "/>
        <s v="1. Remark field is not accepting symbols &amp; Special characters _x000a__x000a_2. If user enter only numbers in remark field then system is throwing &quot;&quot;_x000a_"/>
        <s v="Remark field is not getting accepted special symbols"/>
        <s v="When any Testing type is deactivated and updated it is removed from gird view."/>
        <s v="Remark field is not accepting special symbols."/>
        <s v="When any Testing group is deactivated and updated it is removed from gird view."/>
      </sharedItems>
    </cacheField>
    <cacheField name="Screen Shot" numFmtId="0">
      <sharedItems containsString="0" containsBlank="1" containsNonDate="0" count="1">
        <m/>
      </sharedItems>
    </cacheField>
    <cacheField name="Status Dt 06/1/2024" numFmtId="0">
      <sharedItems containsBlank="1" count="3">
        <s v="Pass"/>
        <s v="Fail"/>
        <m/>
      </sharedItems>
    </cacheField>
    <cacheField name="Status Dt 06/2/2024" numFmtId="0">
      <sharedItems containsBlank="1" count="4">
        <m/>
        <s v="Pass"/>
        <s v="Fail"/>
        <s v="Suggestion"/>
      </sharedItems>
    </cacheField>
    <cacheField name="Status Dt 06/3/2024" numFmtId="0">
      <sharedItems containsBlank="1" count="3">
        <m/>
        <s v="Pass"/>
        <s v="Fail"/>
      </sharedItems>
    </cacheField>
    <cacheField name="Iteration 1 Status" numFmtId="0">
      <sharedItems count="3">
        <s v="Pass"/>
        <s v="Fail"/>
        <s v="Suggestion"/>
      </sharedItems>
    </cacheField>
    <cacheField name="Iteration 2 Status" numFmtId="0">
      <sharedItems count="2">
        <s v="Pass"/>
        <s v="Fail"/>
      </sharedItems>
    </cacheField>
    <cacheField name="Priority" numFmtId="0">
      <sharedItems count="4">
        <s v="High"/>
        <s v="Very High"/>
        <s v="Medium"/>
        <s v="Low"/>
      </sharedItems>
    </cacheField>
    <cacheField name="Severity" numFmtId="0">
      <sharedItems count="4">
        <s v="High"/>
        <s v="Very High"/>
        <s v="Low"/>
        <s v="Medium"/>
      </sharedItems>
    </cacheField>
    <cacheField name="Written Date" numFmtId="0">
      <sharedItems containsString="0" containsBlank="1" containsNonDate="0" count="1">
        <m/>
      </sharedItems>
    </cacheField>
    <cacheField name="Review Remark" numFmtId="0">
      <sharedItems containsString="0" containsBlank="1" containsNonDate="0" count="1">
        <m/>
      </sharedItems>
    </cacheField>
    <cacheField name="BA Remark" numFmtId="0">
      <sharedItems containsString="0" containsBlank="1" containsNonDate="0" count="1">
        <m/>
      </sharedItems>
    </cacheField>
    <cacheField name="Developer Remark" numFmtId="0">
      <sharedItems containsString="0" containsBlank="1" containsNonDate="0" count="1">
        <m/>
      </sharedItems>
    </cacheField>
    <cacheField name="Last Updated Date" numFmtId="0">
      <sharedItems containsString="0" containsBlank="1" containsNonDate="0" count="1">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5" refreshedVersion="5" minRefreshableVersion="3" refreshedDate="45455.7313541667" refreshedBy="User" recordCount="244">
  <cacheSource type="worksheet">
    <worksheetSource ref="A12:U278" sheet="TPM_Sheet"/>
  </cacheSource>
  <cacheFields count="24">
    <cacheField name="Case ID" numFmtId="0">
      <sharedItems containsBlank="1" count="244">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 v="TC_42"/>
        <s v="TC_43"/>
        <s v="TC_44"/>
        <s v="TC_45"/>
        <s v="TC_46"/>
        <s v="TC_47"/>
        <s v="TC_48"/>
        <s v="TC_49"/>
        <s v="TC_50"/>
        <s v="TC_51"/>
        <s v="TC_52"/>
        <s v="TC_53"/>
        <s v="TC_54"/>
        <s v="TC_55"/>
        <s v="TC_56"/>
        <s v="TC_57"/>
        <s v="TC_58"/>
        <s v="TC_59"/>
        <s v="TC_60"/>
        <s v="TC_61"/>
        <s v="TC_62"/>
        <s v="TC_63"/>
        <s v="TC_64"/>
        <s v="TC_65"/>
        <s v="TC_66"/>
        <s v="TC_67"/>
        <s v="TC_68"/>
        <s v="TC_69"/>
        <s v="TC_70"/>
        <s v="TC_71"/>
        <s v="TC_72"/>
        <s v="TC_73"/>
        <s v="TC_74"/>
        <s v="TC_75"/>
        <s v="TC_76"/>
        <s v="TC_77"/>
        <s v="TC_78"/>
        <s v="TC_79"/>
        <s v="TC_80"/>
        <s v="TC_81"/>
        <s v="TC_82"/>
        <s v="TC_83"/>
        <s v="TC_84"/>
        <s v="TC_85"/>
        <s v="TC_86"/>
        <s v="TC_87"/>
        <s v="TC_88"/>
        <s v="TC_89"/>
        <s v="TC_90"/>
        <s v="TC_91"/>
        <s v="TC_92"/>
        <s v="TC_93"/>
        <s v="TC_94"/>
        <s v="TC_95"/>
        <s v="TC_96"/>
        <s v="TC_97"/>
        <s v="TC_98"/>
        <s v="TC_99"/>
        <s v="TC_100"/>
        <s v="TC_101"/>
        <s v="TC_102"/>
        <s v="TC_103"/>
        <s v="TC_104"/>
        <s v="TC_105"/>
        <s v="TC_106"/>
        <s v="TC_107"/>
        <s v="TC_108"/>
        <s v="TC_109"/>
        <s v="TC_110"/>
        <s v="TC_111"/>
        <s v="TC_112"/>
        <s v="TC_113"/>
        <s v="TC_114"/>
        <s v="TC_115"/>
        <s v="TC_116"/>
        <s v="TC_117"/>
        <s v="TC_118"/>
        <s v="TC_119"/>
        <s v="TC_120"/>
        <s v="TC_121"/>
        <s v="TC_122"/>
        <s v="TC_123"/>
        <s v="TC_124"/>
        <s v="TC_125"/>
        <s v="TC_126"/>
        <s v="TC_127"/>
        <s v="TC_128"/>
        <s v="TC_129"/>
        <s v="TC_130"/>
        <s v="TC_131"/>
        <s v="TC_132"/>
        <s v="TC_133"/>
        <s v="TC_134"/>
        <s v="TC_135"/>
        <s v="TC_136"/>
        <s v="TC_137"/>
        <s v="TC_138"/>
        <s v="TC_139"/>
        <s v="TC_140"/>
        <s v="TC_141"/>
        <s v="TC_142"/>
        <s v="TC_143"/>
        <s v="TC_144"/>
        <s v="TC_145"/>
        <s v="TC_146"/>
        <s v="TC_147"/>
        <s v="TC_148"/>
        <s v="TC_149"/>
        <s v="TC_150"/>
        <s v="TC_151"/>
        <s v="TC_152"/>
        <s v="TC_153"/>
        <s v="TC_154"/>
        <s v="TC_155"/>
        <s v="TC_156"/>
        <s v="TC_157"/>
        <s v="TC_158"/>
        <s v="TC_159"/>
        <s v="TC_160"/>
        <s v="TC_161"/>
        <s v="TC_162"/>
        <s v="TC_163"/>
        <s v="TC_164"/>
        <s v="TC_165"/>
        <s v="TC_166"/>
        <s v="TC_167"/>
        <s v="TC_168"/>
        <s v="TC_169"/>
        <s v="TC_170"/>
        <s v="TC_171"/>
        <s v="TC_172"/>
        <s v="TC_173"/>
        <s v="TC_174"/>
        <s v="TC_175"/>
        <s v="TC_176"/>
        <s v="TC_177"/>
        <s v="TC_178"/>
        <s v="TC_179"/>
        <s v="TC_180"/>
        <s v="TC_181"/>
        <s v="TC_182"/>
        <s v="TC_183"/>
        <s v="TC_184"/>
        <s v="TC_185"/>
        <s v="TC_186"/>
        <s v="TC_187"/>
        <s v="TC_188"/>
        <s v="TC_189"/>
        <s v="TC_190"/>
        <s v="TC_191"/>
        <s v="TC_192"/>
        <s v="TC_193"/>
        <s v="TC_194"/>
        <s v="TC_195"/>
        <s v="TC_196"/>
        <s v="TC_197"/>
        <s v="TC_198"/>
        <s v="TC_199"/>
        <s v="TC_200"/>
        <s v="TC_201"/>
        <s v="TC_202"/>
        <s v="TC_203"/>
        <s v="TC_204"/>
        <s v="TC_205"/>
        <s v="TC_206"/>
        <s v="TC_207"/>
        <s v="TC_208"/>
        <s v="TC_209"/>
        <s v="TC_210"/>
        <s v="TC_211"/>
        <s v="TC_212"/>
        <s v="TC_213"/>
        <s v="TC_214"/>
        <s v="TC_215"/>
        <s v="TC_216"/>
        <s v="TC_217"/>
        <s v="TC_218"/>
        <s v="TC_219"/>
        <s v="TC_220"/>
        <s v="TC_221"/>
        <s v="TC_222"/>
        <s v="TC_223"/>
        <s v="TC_224"/>
        <s v="TC_225"/>
        <s v="TC_226"/>
        <s v="TC_227"/>
        <s v="TC_228"/>
        <s v="TC_229"/>
        <s v="TC_230"/>
        <s v="TC_231"/>
        <s v="TC_232"/>
        <s v="TC_233"/>
        <s v="TC_234"/>
        <s v="TC_235"/>
        <s v="TC_236"/>
        <s v="TC_237"/>
        <s v="TC_238"/>
        <s v="TC_239"/>
        <s v="TC_240"/>
        <s v="TC_241"/>
        <s v="TC_242"/>
        <s v="TC_243"/>
        <m/>
      </sharedItems>
    </cacheField>
    <cacheField name="Module" numFmtId="0">
      <sharedItems containsBlank="1" count="2">
        <s v="Test Case Module"/>
        <m/>
      </sharedItems>
    </cacheField>
    <cacheField name="Submodule" numFmtId="0">
      <sharedItems containsBlank="1" count="9">
        <s v="Test Draft"/>
        <s v="Test case Review"/>
        <s v="Reviewed Test Draft"/>
        <s v="Review  Comment Master"/>
        <s v="Testing Type master"/>
        <s v="Testing group master"/>
        <s v="Function Master"/>
        <s v="Review test cases"/>
        <m/>
      </sharedItems>
    </cacheField>
    <cacheField name="Req Id" numFmtId="0">
      <sharedItems containsBlank="1" count="3">
        <m/>
        <s v="BR001 - with description"/>
        <s v="BR002 - with description"/>
      </sharedItems>
    </cacheField>
    <cacheField name="Function" numFmtId="0">
      <sharedItems containsBlank="1" count="2">
        <s v="Edit"/>
        <m/>
      </sharedItems>
    </cacheField>
    <cacheField name="Testing Type" numFmtId="0">
      <sharedItems containsBlank="1" count="7">
        <s v="Functionality"/>
        <s v="Validation"/>
        <s v="UI/UX"/>
        <s v="Intergration"/>
        <s v="Usability"/>
        <s v="UI"/>
        <m/>
      </sharedItems>
    </cacheField>
    <cacheField name="Field" numFmtId="0">
      <sharedItems containsString="0" containsBlank="1" containsNonDate="0" count="1">
        <m/>
      </sharedItems>
    </cacheField>
    <cacheField name="Test Description" numFmtId="0">
      <sharedItems containsBlank="1" count="101">
        <s v="Verify Test Case Module menu for Tester role"/>
        <s v="Verify Test Case Module menu for other than Tester Role"/>
        <s v="Verify Test Draft Page  Fields"/>
        <s v="Verify Test Draft Page -Download format file ( Button)"/>
        <s v="Verify user is able to download format file with mandatory fields"/>
        <s v="Verify project name field validation(Popup window)"/>
        <s v="Verify project name field(Popup window)"/>
        <s v="Verify Module name field(Popup window)"/>
        <s v="Verify Module name field ( Pop up window)"/>
        <s v="Verify Submodule name field (Pop up window)"/>
        <s v="Verify Submodule name field(Pop up window)"/>
        <s v="Verify download CSV file"/>
        <s v="Verify downloaded CSV file"/>
        <s v="Verify import Test draft  mandatory field "/>
        <s v="Verify import test draft with duplicate data"/>
        <s v="Verify Import Test Draft ( size 0 .1MB- 10MB)  with valid data"/>
        <s v="Verify Import Test Draft (large size &gt;10MB)  with invalid data"/>
        <s v="Verify Import Test Draft functionality  with invalid data"/>
        <s v="Verify grid view is populated with imported data"/>
        <s v="Verify edit action"/>
        <s v="Verify project name field Validation"/>
        <s v="Verify Module name field validation"/>
        <s v="Verify submodule name field validation"/>
        <s v="Verify function field validation"/>
        <s v="Verify function field"/>
        <s v="Verify field name field"/>
        <s v="Verify testing type field"/>
        <s v="Verify testcase review page"/>
        <s v="Verify Testplan Id URL behaviour"/>
        <s v="Verify Edit action behaviour"/>
        <s v="Verify Select All checkbox behavior"/>
        <s v="Verify checkbox behavior"/>
        <s v="Verify comment type dropdown"/>
        <s v="Verify Remark textfield"/>
        <s v="Verify Remark text field"/>
        <s v="Verify Resend button behaviour"/>
        <s v="Verify Reject button behaviour"/>
        <s v="Verify Approve button behaviour"/>
        <s v="Verify Export Button behaviour"/>
        <s v="Verify Reviewed Test draft tab"/>
        <s v="Verify Reviewed Test draft"/>
        <s v="Verify Testplan Id URL"/>
        <s v="Verify project name field"/>
        <s v="Verify module name field"/>
        <s v="Verify submodule name field"/>
        <s v="Verify testing group field"/>
        <s v="Verify testing id field"/>
        <s v="Verify severity"/>
        <s v="Verify Steps"/>
        <s v="Verify test description"/>
        <s v="Verify expected result"/>
        <s v="Verify Remark Field"/>
        <s v="Verify Remark  Field"/>
        <s v="Verify Back Button behaviour"/>
        <s v="Verify Reviewer Comment Master Menu"/>
        <s v="Verify Add Reviewer Comment Button"/>
        <s v="Verify reviewer comment title field"/>
        <s v="Verify save button with valid button"/>
        <s v="Verify Save button with invalid button"/>
        <s v="Verify cancel button "/>
        <s v="Verify Gridview "/>
        <s v="Verify Status  Field"/>
        <s v="Verify update button with valid data"/>
        <s v="Verify update button with invalid data"/>
        <s v="Verify cancel button"/>
        <s v="Verify Search button with valid data"/>
        <s v="Verify Search button with invalid data"/>
        <s v="Verify Reset button"/>
        <s v="Verify Export Button"/>
        <s v="Verify Testing type Master Menu"/>
        <s v="Verify Add testing Type"/>
        <s v="Verify  testing type field"/>
        <s v="Verify testing type title field"/>
        <s v="Verify Testing group master"/>
        <s v="Verify testing group "/>
        <s v="Verify  testing group field"/>
        <s v="Verify save button behviour with valid button"/>
        <s v="Verify Save button behviour with invalid button"/>
        <s v="Verify cancel button behviour"/>
        <s v="Verify update button behaviour with valid data"/>
        <s v="Verify cancel button behaviour"/>
        <s v="Verify Search button behaviour with valid data"/>
        <s v="Verify Search button behaviour with invalid data"/>
        <s v="Verify Reset button behaviour"/>
        <s v="Verify Add function button behaviour"/>
        <s v="Verify Test plan associated Row get  removal all Tcs either approved or rejected "/>
        <s v="Verify Test plan associated Row get  removal all Tcs either partially approved or partially however  sum of these is equal to total Tcs "/>
        <s v="Verify  recently sent Testcases associated with test plan id reflected at top of the summary sheet"/>
        <s v="Verify update button behaviour with invalid data"/>
        <s v="Verify History action behaviour"/>
        <s v="Verify update button  behaviour with invalid data"/>
        <s v="Verify Sent to reviewer button with valid data"/>
        <s v="Verify Sent to reviewer button with invalid data"/>
        <s v="Verify user is able to filter the data by partial text or with full text"/>
        <s v="Verify user is able to filter the data by Text Equals"/>
        <s v="Verify user is able to filter the data by Text Not Equals"/>
        <s v="Verify user is able to filter the data by Text Begin with"/>
        <s v="Verify user is able to filter the data by Text end with"/>
        <s v="Verify user is able to filter the data by Text contains"/>
        <s v="Verify user is able to filter the data by Text does not contains"/>
        <m/>
      </sharedItems>
    </cacheField>
    <cacheField name="Test steps" numFmtId="0">
      <sharedItems containsBlank="1" count="110" longText="1">
        <s v="1. Click on URL : http://3.108.206.34/2_Testing/TechTicket/_x000a_2. Login with Username &amp; Password , click on submit._x000a_3. observe side bar( left side)"/>
        <s v="1. Click on URL : http://3.108.206.34/2_Testing/TechTicket/_x000a_2. Login with Username &amp; Password , click on submit._x000a_3. Click on Test Case Module _x000a_4. Click on Test Draft"/>
        <s v="1. Click on url : http://3.108.206.34/2_Testing/TechTicket/_x000a_2. Login with Username &amp; Password , click on submit._x000a_3. Click on Test Case Module _x000a_4. Click on Test Draft_x000a_5. Download format file ( Button)"/>
        <s v="1. Click on URL : _x000a_2. Login with Username &amp; Password , click on submit._x000a_3. Click on Test Case Module _x000a_4. Click on Test Draft_x000a_5. Download format file ( Button)"/>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_x000a_7. Click on Edit action"/>
        <s v="1. Click on URL : http://3.108.206.34/2_Testing/TechTicket/_x000a_2. Login with Username &amp; Password , click on submit._x000a_3. Click on Test Case Module _x000a_4. Click on test case review Menu_x000a_"/>
        <s v="1. Click on url : http://3.108.206.34/2_Testing/TechTicket/_x000a_2. Login with Username &amp; Password , click on submit._x000a_3. Click on Test Case Module _x000a_4. Click on Test case review menu_x000a_5. click on testplan ID_x000a_"/>
        <s v="1. Click on URL : http://3.108.206.34/2_Testing/TechTicket/_x000a_2. Login with Username &amp; Password , click on submit._x000a_3. Click on Test Case Module _x000a_4. Click on Test case review menu_x000a_5. click on test plan ID_x000a_"/>
        <s v="1. Click on URL : http://3.108.206.34/2_Testing/TechTicket/_x000a_2. Login with Username &amp; Password , click on submit._x000a_3. Click on Test Case Module _x000a_4. Click on Test case review Menu_x000a_5. click on test plan ID_x000a_6. Click on Select All checkbox"/>
        <s v="1. Click on URL : http://3.108.206.34/2_Testing/TechTicket/_x000a_2. Login with Username &amp; Password , click on submit._x000a_3. Click on Test Case Module _x000a_4. Click on Test case review _x000a_5. click on test plan ID_x000a_6. Click on Select checkbox Infront of particular testcase "/>
        <s v="1. Click on URL : http://3.108.206.34/2_Testing/TechTicket/_x000a_2. Login with Username &amp; Password , click on submit._x000a_3. Click on Test Case Module _x000a_4. Click on Test case review _x000a_5. click on test plan ID_x000a_6. Observe test case page_x000a_7. Select comment type"/>
        <s v="1. Click on url : http://3.108.206.34/2_Testing/TechTicket/_x000a_2. Login with Username &amp; Password , click on submit._x000a_3. Click on Test Case Module _x000a_4. Click on Test case review _x000a_5. click on testplan ID_x000a_6. Observe test case page_x000a_7. Add remark"/>
        <s v="1. Click on URL : http://3.108.206.34/2_Testing/TechTicket/_x000a_2. Login with Username &amp; Password , click on submit._x000a_3. Click on Test Case Module _x000a_4. Click on Test case review _x000a_5. click on test plan ID_x000a_6. Observe test case page_x000a_7. Add remark"/>
        <s v="1. Click on URL : http://3.108.206.34/2_Testing/TechTicket/_x000a_2. Login with Username &amp; Password , click on submit._x000a_3. Click on Test Case Module _x000a_4. Click on Test case review _x000a_5. click on test plan ID_x000a_6. Select Select All checkbox_x000a_7. Click on resend button"/>
        <s v="1. Click on URL : http://3.108.206.34/2_Testing/TechTicket/_x000a_2. Login with Username &amp; Password , click on submit._x000a_3. Click on Test Case Module _x000a_4. Click on Test case review _x000a_5. click on test plan ID_x000a_6. Select  checkbox Infront of particular testcase_x000a_7. Click on resend button"/>
        <s v="1. Click on url : http://3.108.206.34/2_Testing/TechTicket/_x000a_2. Login with Username &amp; Password , click on submit._x000a_3. Click on Test Case Module _x000a_4. Click on Test case review _x000a_5. click on testplan ID_x000a_6. Select Select All checkbox_x000a_7. Click on Reject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reject button"/>
        <s v="1. Click on url : http://3.108.206.34/2_Testing/TechTicket/_x000a_2. Login with Username &amp; Password , click on submit._x000a_3. Click on Test Case Module _x000a_4. Click on Test case review _x000a_5. click on testplan ID_x000a_6. Select Select All checkbox_x000a_7. Click on Approve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Approve button"/>
        <s v="1. Click on url : http://3.108.206.34/2_Testing/TechTicket/_x000a_2. Login with Username &amp; Password , click on submit._x000a_3. Click on Test Case Module _x000a_4. Click on Test case review _x000a_5. click on testplan ID_x000a_6. Don''t select  any checkbox _x000a_7. Click on Appove button"/>
        <s v="1. Click on url : http://3.108.206.34/2_Testing/TechTicket/_x000a_2. Login with Username &amp; Password , click on submit._x000a_3. Click on Test Case Module _x000a_4. Click on Test case review _x000a_5. click on testplan ID_x000a_6. Observe Test case review_x000a_7. Click on Export button"/>
        <s v="1. Click on url : http://3.108.206.34/2_Testing/TechTicket/_x000a_2. Login with Username &amp; Password , click on submit._x000a_3. Click on Test Case Module _x000a_4. Click on Test draft_x000a_5. Click on  Reviewed Test Draft"/>
        <s v="1. Click on url : http://3.108.206.34/2_Testing/TechTicket/_x000a_2. Login with Username &amp; Password , click on submit._x000a_3. Click on Test Case Module _x000a_4. Click on Test draft_x000a_5. Click on  Reviewed Test Draft Tab"/>
        <s v="1. Click on url : http://3.108.206.34/2_Testing/TechTicket/_x000a_2. Login with Username &amp; Password , click on submit._x000a_3. Click on Test Case Module _x000a_4. Click on Test draft_x000a_5. Click on  Reviewed Test Draft Tab_x000a_6. Click on edit action"/>
        <s v="1. Click on url : http://3.108.206.34/2_Testing/TechTicket/_x000a_2. Login with Username &amp; Password , click on submit._x000a_3. Click on Test Case Module _x000a_4. Click on Test draft_x000a_5. Click on  Reviewed Test Draft Tab_x000a_6. Click on edit action_x000a_7. Observe Project name"/>
        <s v="1. Click on url : http://3.108.206.34/2_Testing/TechTicket/_x000a_2. Login with Username &amp; Password , click on submit._x000a_3. Click on Test Case Module _x000a_4. Click on Test draft_x000a_5. Click on  Reviewed Test Draft Tab_x000a_6. Click on edit action_x000a_7. Observe Module name"/>
        <s v="1. Click on url : http://3.108.206.34/2_Testing/TechTicket/_x000a_2. Login with Username &amp; Password , click on submit._x000a_3. Click on Test Case Module _x000a_4. Click on Test draft_x000a_5. Click on  Reviewed Test Draft Tab_x000a_6. Click on edit action_x000a_7. Observe Submodule name"/>
        <s v="1. Click on url : http://3.108.206.34/2_Testing/TechTicket/_x000a_2. Login with Username &amp; Password , click on submit._x000a_3. Click on Test Case Module _x000a_4. Click on Test draft_x000a_5. Click on  Reviewed Test Draft Tab_x000a_6. Click on edit action_x000a_7. Observe Function name"/>
        <s v="1. Click on url : http://3.108.206.34/2_Testing/TechTicket/_x000a_2. Login with Username &amp; Password , click on submit._x000a_3. Click on Test Case Module _x000a_4. Click on Test draft_x000a_5. Click on  Reviewed Test Draft Tab_x000a_6. Click on edit action_x000a_7. Observe Field name"/>
        <s v="1. Click on url : http://3.108.206.34/2_Testing/TechTicket/_x000a_2. Login with Username &amp; Password , click on submit._x000a_3. Click on Test Case Module _x000a_4. Click on Test draft_x000a_5. Click on  Reviewed Test Draft Tab_x000a_6. Click on edit action_x000a_7. Observe testing type name"/>
        <s v="1. Click on url : http://3.108.206.34/2_Testing/TechTicket/_x000a_2. Login with Username &amp; Password , click on submit._x000a_3. Click on Test Case Module _x000a_4. Click on Test draft_x000a_5. Click on  Reviewed Test Draft Tab_x000a_6. Click on edit action_x000a_7. Observe testing group name"/>
        <s v="1. Click on url : http://3.108.206.34/2_Testing/TechTicket/_x000a_2. Login with Username &amp; Password , click on submit._x000a_3. Click on Test Case Module _x000a_4. Click on Test draft_x000a_5. Click on  Reviewed Test Draft Tab_x000a_6. Click on edit action_x000a_7. Observe testing id name"/>
        <s v="1. Click on url : http://3.108.206.34/2_Testing/TechTicket/_x000a_2. Login with Username &amp; Password , click on submit._x000a_3. Click on Test Case Module _x000a_4. Click on Test draft_x000a_5. Click on  Reviewed Test Draft Tab_x000a_6. Click on edit action_x000a_7. Observe severity"/>
        <s v="1. Click on url : http://3.108.206.34/2_Testing/TechTicket/_x000a_2. Login with Username &amp; Password , click on submit._x000a_3. Click on Test Case Module _x000a_4. Click on Test draft_x000a_5. Click on  Reviewed Test Draft Tab_x000a_6. Click on edit action_x000a_7. Observe steps"/>
        <s v="1. Click on url : http://3.108.206.34/2_Testing/TechTicket/_x000a_2. Login with Username &amp; Password , click on submit._x000a_3. Click on Test Case Module _x000a_4. Click on Test draft_x000a_5. Click on  Reviewed Test Draft Tab_x000a_6. Click on edit action_x000a_7. Observe test description"/>
        <s v="1. Click on url : http://3.108.206.34/2_Testing/TechTicket/_x000a_2. Login with Username &amp; Password , click on submit._x000a_3. Click on Test Case Module _x000a_4. Click on Test draft_x000a_5. Click on  Reviewed Test Draft Tab_x000a_6. Click on edit action_x000a_7. Observe expected result"/>
        <s v="1. Click on url : http://3.108.206.34/2_Testing/TechTicket/_x000a_2. Login with Username &amp; Password , click on submit._x000a_3. Click on Test Case Module _x000a_4. Click on Test draft_x000a_5. Click on  Reviewed Test Draft Tab_x000a_6. Observe Tst Reviewed Draft"/>
        <s v="1. Click on url : http://3.108.206.34/2_Testing/TechTicket/_x000a_2. Login with Username &amp; Password , click on submit._x000a_3. Click on Test Case Module _x000a_4. Click on Test draft_x000a_5. Click on  Reviewed Test Draft Tab_x000a_6. Observe Tst Reviewed Draft_x000a_7. Click on Back Button"/>
        <s v="1.Click on url : http://3.108.206.34/2_Testing/TechTicket/_x000a_2.Login with Username &amp; Password , click on submit._x000a_3.Click on Reviewer Comment master _x000a_Menu"/>
        <s v="1.Click on url : http://3.108.206.34/2_Testing/TechTicket/_x000a_2.Login with Username &amp; Password , click on submit._x000a_3.Click on Reviewer Comment master _x000a_Menu_x000a_4.Click on Add reviewer comment"/>
        <s v="1.Click on url : http://3.108.206.34/2_Testing/TechTicket/_x000a_2.Login with Username &amp; Password , click on submit._x000a_3.Click on Reviewer Comment master _x000a_Menu_x000a_4.Click on Add reviewer comment_x000a_5. Click on save button"/>
        <s v="1.Click on url : http://3.108.206.34/2_Testing/TechTicket/_x000a_2.Login with Username &amp; Password , click on submit._x000a_3.Click on Reviewer Comment master _x000a_Menu_x000a_4.Click on Add reviewer comment_x000a_5. Click on cancel button"/>
        <s v="1.Click on url : http://3.108.206.34/2_Testing/TechTicket/_x000a_2.Login with Username &amp; Password , click on submit._x000a_3.Click on Reviewer Comment master _x000a_Menu_x000a_4.Click on Add reviewer comment_x000a_5.Observe gridview"/>
        <s v="1.Click on url : http://3.108.206.34/2_Testing/TechTicket/_x000a_2.Login with Username &amp; Password , click on submit._x000a_3.Click on Reviewer Comment master _x000a_Menu_x000a_4.Click on Add reviewer comment_x000a_5.Observe gridview_x000a_6. Click on edit action"/>
        <s v="1.Click on url : http://3.108.206.34/2_Testing/TechTicket/_x000a_2.Login with Username &amp; Password , click on submit._x000a_3.Click on Reviewer Comment master _x000a_Menu_x000a_4.Click on Add reviewer comment_x000a_5.Observe gridview_x000a_6. Click on edit action_x000a_7. Observe Reviewer comment title"/>
        <s v="1.Click on url : http://3.108.206.34/2_Testing/TechTicket/_x000a_2.Login with Username &amp; Password , click on submit._x000a_3.Click on Reviewer Comment master _x000a_Menu_x000a_4.Click on Add reviewer comment_x000a_5.Observe gridview_x000a_6. Click on edit action_x000a_7. Observe Remark field"/>
        <s v="1.Click on url : http://3.108.206.34/2_Testing/TechTicket/_x000a_2.Login with Username &amp; Password , click on submit._x000a_3.Click on Reviewer Comment master _x000a_Menu_x000a_4.Click on Add reviewer comment_x000a_5.Observe gridview_x000a_6. Click on edit action_x000a_7. Observe status field"/>
        <s v="1.Click on url : http://3.108.206.34/2_Testing/TechTicket/_x000a_2.Login with Username &amp; Password , click on submit._x000a_3.Click on Reviewer Comment master _x000a_Menu_x000a_4.Click on Add reviewer comment_x000a_5.Observe gridview_x000a_6. Click on edit action_x000a_7. Click on update button"/>
        <s v="1.Click on url : http://3.108.206.34/2_Testing/TechTicket/_x000a_2.Login with Username &amp; Password , click on submit._x000a_3.Click on Reviewer Comment master _x000a_Menu_x000a_4.Click on Add reviewer comment_x000a_5. Observe Review comment master_x000a_6. Click on search button"/>
        <s v="1.Click on url : http://3.108.206.34/2_Testing/TechTicket/_x000a_2.Login with Username &amp; Password , click on submit._x000a_3.Click on Reviewer Comment master _x000a_Menu_x000a_4.Click on Add reviewer comment_x000a_5. Observe Review comment master_x000a_6. Click on Reset button"/>
        <s v="1.Click on url : http://3.108.206.34/2_Testing/TechTicket/_x000a_2.Login with Username &amp; Password , click on submit._x000a_3.Click on Reviewer Comment master _x000a_Menu_x000a_4.Click on Add reviewer comment_x000a_5. Observe Review comment master_x000a_6. Click on Export button"/>
        <s v="1.Click on url : http://3.108.206.34/2_Testing/TechTicket/_x000a_2.Login with Username &amp; Password , click on submit._x000a_3.Click on Testing type master _x000a_Menu"/>
        <s v="1.Click on url : http://3.108.206.34/2_Testing/TechTicket/_x000a_2.Login with Username &amp; Password , click on submit._x000a_3.Click on Testing type master _x000a_Menu_x000a_4.Click on Add Testing type"/>
        <s v="1.Click on url : http://3.108.206.34/2_Testing/TechTicket/_x000a_2.Login with Username &amp; Password , click on submit._x000a_3.Click on Testing Type Master _x000a_Menu_x000a_4.Click on Add reviewer comment_x000a_5. Observe Remark field"/>
        <s v="1.Click on url : http://3.108.206.34/2_Testing/TechTicket/_x000a_2.Login with Username &amp; Password , click on submit._x000a_3.Click on Testing type Master _x000a_Menu_x000a_4.Click on Add Testing type _x000a_5. Click on save button"/>
        <s v="1.Click on url : http://3.108.206.34/2_Testing/TechTicket/_x000a_2.Login with Username &amp; Password , click on submit._x000a_3.Click on Testing type Master _x000a_Menu_x000a_4.Click on Add Testing ttype_x000a_5. Click on cancel button"/>
        <s v="1.Click on url : http://3.108.206.34/2_Testing/TechTicket/_x000a_2.Login with Username &amp; Password , click on submit._x000a_3.Click on Testing type master _x000a_Menu_x000a_4.Observe gridview"/>
        <s v="1.Click on url : http://3.108.206.34/2_Testing/TechTicket/_x000a_2.Login with Username &amp; Password , click on submit._x000a_3.Click on Testing Type master _x000a_Menu_x000a_4.Observe gridview_x000a_5.Click on edit action"/>
        <s v="1.Click on url : http://3.108.206.34/2_Testing/TechTicket/_x000a_2.Login with Username &amp; Password , click on submit._x000a_3.Click on Testing type master _x000a_Menu_x000a_5.Observe gridview_x000a_6.Click on edit action_x000a_7.Observe poupup window_x000a_8.Observe testing type title field"/>
        <s v="1.Click on url : http://3.108.206.34/2_Testing/TechTicket/_x000a_2.Login with Username &amp; Password , click on submit._x000a_3.Click on Testing Type master _x000a_Menu_x000a_4.Observe gridview_x000a_5.Click on edit action_x000a_6.Observe Testing Type title"/>
        <s v="1.Click on url : http://3.108.206.34/2_Testing/TechTicket/_x000a_2.Login with Username &amp; Password , click on submit._x000a_3.Click on Testing Type master _x000a_Menu_x000a_4.Observe gridview_x000a_5. Click on edit action_x000a_6. Observe Remark field"/>
        <s v="1.Click on url : http://3.108.206.34/2_Testing/TechTicket/_x000a_2.Login with Username &amp; Password , click on submit._x000a_3.Click on Testing Type master _x000a_Menu_x000a_4.Observe Testing type master _x000a_page_x000a_4.Observe gridview_x000a_5. Click on edit action_x000a_6. Observe Remark field"/>
        <s v="1.Click on url : http://3.108.206.34/2_Testing/TechTicket/_x000a_2.Login with Username &amp; Password , click on submit._x000a_3.Click on Testing Type master _x000a_Menu_x000a_4.Observe gridview_x000a_5. Click on edit action_x000a_6. Observe Status field"/>
        <s v="1.Click on url : http://3.108.206.34/2_Testing/TechTicket/_x000a_2.Login with Username &amp; Password , click on submit._x000a_3.Click on Testing Type master _x000a_Menu_x000a_4.Observe Testing type master _x000a_page_x000a_5.Observe gridview_x000a_6. Click on edit action_x000a_7. Observe Status field"/>
        <s v="1.Click on url : http://3.108.206.34/2_Testing/TechTicket/_x000a_2.Login with Username &amp; Password , click on submit._x000a_3.Click on Testing type master _x000a_Menu_x000a_4.Observe Testing type master _x000a_page_x000a_5.Observe gridview_x000a_6.Click on edit action_x000a_7.Click on update button"/>
        <s v="1.Click on url : http://3.108.206.34/2_Testing/TechTicket/_x000a_2.Login with Username &amp; Password , click on submit._x000a_3.Click on Testing type master _x000a_Menu_x000a_5. Observe Testing type master page_x000a_6. Click on search button"/>
        <s v="1.Click on url : http://3.108.206.34/2_Testing/TechTicket/_x000a_2.Login with Username &amp; Password , click on submit._x000a_3.Click on Testing type master _x000a_Menu_x000a_5. Observe Testing type master page_x000a_6. Click on Reset button"/>
        <s v="1.Click on url : http://3.108.206.34/2_Testing/TechTicket/_x000a_2.Login with Username &amp; Password , click on submit._x000a_33.Click on Testing type master _x000a_Menu_x000a_5. Observe Testing type master page_x000a_6. Click on Export button"/>
        <s v="1.Click on url : http://3.108.206.34/2_Testing/TechTicket/_x000a_2.Login with Username &amp; Password , click on submit._x000a_3.Click on Testing group master _x000a_Menu"/>
        <s v="1.Click on url : http://3.108.206.34/2_Testing/TechTicket/_x000a_2.Login with Username &amp; Password , click on submit._x000a_3.Click on Testing group master _x000a_Menu_x000a_4.Click on Add Testing group"/>
        <s v="1.Click on url : http://3.108.206.34/2_Testing/TechTicket/_x000a_2.Login with Username &amp; Password , click on submit._x000a_3.Click on Testing group master _x000a_Menu_x000a_4.Click on Add Testing group button"/>
        <s v="1.Click on url : http://3.108.206.34/2_Testing/TechTicket/_x000a_2.Login with Username &amp; Password , click on submit._x000a_3.Click on Testing group master _x000a_Menu_x000a_4.Click on Add Testing group button_x000a_5.Observe Testing group field"/>
        <s v="1.Click on url : http://3.108.206.34/2_Testing/TechTicket/_x000a_2.Login with Username &amp; Password , click on submit._x000a_3.Click on Testing group Master _x000a_Menu_x000a_4.Click on Add testing group button_x000a_5. Observe Remark field"/>
        <s v="1.Click on url : http://3.108.206.34/2_Testing/TechTicket/_x000a_2.Login with Username &amp; Password , click on submit._x000a_3.Click on Testing group Master _x000a_Menu_x000a_4.Click on Add Testing group button_x000a_5.Observe Remark field"/>
        <s v="1.Click on url : http://3.108.206.34/2_Testing/TechTicket/_x000a_2.Login with Username &amp; Password , click on submit._x000a_3.Click on Testing type Master _x000a_Menu_x000a_4.Click on Add Testing group button _x000a_5.Click on save button"/>
        <s v="1.Click on url : http://3.108.206.34/2_Testing/TechTicket/_x000a_2.Login with Username &amp; Password , click on submit._x000a_3.Click on Testing group Master _x000a_Menu_x000a_4.Click on Add Testing group button _x000a_5.Click on save button"/>
        <s v="1.Click on url : http://3.108.206.34/2_Testing/TechTicket/_x000a_2.Login with Username &amp; Password , click on submit._x000a_3.Click on Testing group Master _x000a_Menu_x000a_4.Click on Add Testing type button_x000a_5. Click on cancel button"/>
        <s v="1.Click on url : http://3.108.206.34/2_Testing/TechTicket/_x000a_2.Login with Username &amp; Password , click on submit._x000a_3.Click on Testing group master _x000a_Menu_x000a_4.Observe gridview"/>
        <s v="1.Click on url : http://3.108.206.34/2_Testing/TechTicket/_x000a_2.Login with Username &amp; Password , click on submit._x000a_3.Click on Testing group master _x000a_Menu_x000a_4.Observe gridview_x000a_5.Click on edit action"/>
        <s v="1.Click on url : http://3.108.206.34/2_Testing/TechTicket/_x000a_2.Login with Username &amp; Password , click on submit._x000a_3.Click on Testing group master _x000a_Menu_x000a_5.Observe gridview_x000a_6.Click on edit action_x000a_7.Observe poupup window_x000a_8.Observe testing group field"/>
        <s v="1.Click on url : http://3.108.206.34/2_Testing/TechTicket/_x000a_2.Login with Username &amp; Password , click on submit._x000a_3.Click on Testing group master _x000a_Menu_x000a_4.Observe gridview_x000a_5.Click on edit action_x000a_6.Observe Remark field"/>
        <s v="1.Click on url : http://3.108.206.34/2_Testing/TechTicket/_x000a_2.Login with Username &amp; Password , click on submit._x000a_3.Click on Testing group master _x000a_Menu_x000a_4.Observe Testing group master _x000a_page_x000a_5.Observe gridview_x000a_6.Click on edit action_x000a_7.Observe Status field"/>
        <s v="1.Click on url : http://3.108.206.34/2_Testing/TechTicket/_x000a_2.Login with Username &amp; Password , click on submit._x000a_3.Click on Testing group master _x000a_Menu_x000a_4.Observe Testing group master _x000a_page_x000a_5.Observe gridview_x000a_6. Click on edit action_x000a_7. Observe status field"/>
        <s v="1.Click on url : http://3.108.206.34/2_Testing/TechTicket/_x000a_2.Login with Username &amp; Password , click on submit._x000a_3.Click on Testing group master _x000a_Menu_x000a_4.Observe Testing group master _x000a_page_x000a_5.Observe gridview_x000a_6.Click on edit action_x000a_7.Click on update button"/>
        <s v="1.Click on url : http://3.108.206.34/2_Testing/TechTicket/_x000a_2.Login with Username &amp; Password , click on submit._x000a_3.Click on Testing group master _x000a_Menu_x000a_4.Observe Testing group master _x000a_page_x000a_5.Observe gridview_x000a_6.Click on edit action_x000a_7.Click on cancel button"/>
        <s v="1.Click on url : http://3.108.206.34/2_Testing/TechTicket/_x000a_2.Login with Username &amp; Password , click on submit._x000a_3.Click on Testing group master _x000a_Menu_x000a_5. Observe Testing group master page_x000a_6. Click on search button"/>
        <s v="1.Click on url : http://3.108.206.34/2_Testing/TechTicket/_x000a_2.Login with Username &amp; Password , click on submit._x000a_3.Click on Testing group master _x000a_Menu_x000a_5. Observe Testing group master page_x000a_6. Click on Reset button"/>
        <s v="1.Click on url : http://3.108.206.34/2_Testing/TechTicket/_x000a_2.Login with Username &amp; Password , click on submit._x000a_33.Click on Testing group master _x000a_Menu_x000a_5. Observe Testing group master page_x000a_6. Click on Export button"/>
        <s v="1.Click on url : http://3.108.206.34/2_Testing/TechTicket/_x000a_2.Login with Username &amp; Password , click on submit._x000a_3.Click on function master _x000a_Menu_x000a_4.Click on Add Function button_x000a_5.observe function field"/>
        <s v="1.Click on url : http://3.108.206.34/2_Testing/TechTicket/_x000a_2.Login with Username &amp; Password , click on submit._x000a_3.Click on function master _x000a_Menu_x000a_4.Click on Add function button_x000a_5.observe remark field"/>
        <s v="1.Click on url : http://3.108.206.34/2_Testing/TechTicket/_x000a_2.Login with Username &amp; Password , click on submit._x000a_3.Click on function master _x000a_Menu_x000a_4.Click on Add function button_x000a_5.Click on save button"/>
        <s v="1.Click on url : http://3.108.206.34/2_Testing/TechTicket/_x000a_2.Login with Username &amp; Password , click on submit._x000a_3.Click on function master _x000a_Menu_x000a_4.Click on Add function button_x000a_5.Click on cancel button"/>
        <s v="1.Click on url : http://3.108.206.34/2_Testing/TechTicket/_x000a_2.Login with Username &amp; Password , click on submit._x000a_3.Click on function master _x000a_Menu_x000a_4.Observe gridview"/>
        <s v="1.Click on url : http://3.108.206.34/2_Testing/TechTicket/_x000a_2.Login with Username &amp; Password , click on submit._x000a_3.Click on function master _x000a_Menu_x000a_4.Observe gridview_x000a_5.Click on edit action"/>
        <s v="1.Click on url : http://3.108.206.34/2_Testing/TechTicket/_x000a_2.Login with Username &amp; Password , click on submit._x000a_3.Click on function master _x000a_Menu_x000a_5.Observe gridview_x000a_6.Click on edit action_x000a_7.Observe poupup window_x000a_8.Observe function field"/>
        <s v="1.Click on url : http://3.108.206.34/2_Testing/TechTicket/_x000a_2.Login with Username &amp; Password , click on submit._x000a_3.Click on Function master menu_x000a_4.Click on Function master page_x000a_5.Observe gridview_x000a_6.Click on edit action_x000a_7.Observe Remark field"/>
        <s v="1.Click on url : http://3.108.206.34/2_Testing/TechTicket/_x000a_2.Login with Username &amp; Password , click on submit._x000a_3.Click on function master _x000a_Menu_x000a_4.Observe function master _x000a_page_x000a_5.Observe gridview_x000a_6.Click on edit action_x000a_7.Observe Status field"/>
        <s v="1.Click on url : http://3.108.206.34/2_Testing/TechTicket/_x000a_2.Login with Username &amp; Password , click on submit._x000a_3. Click on Test draft menu_x000a_4. Click on Reviewed test draft"/>
        <s v="1. Click on URL : _x000a_2. Login with Username &amp; Password , click on submit._x000a_3. Click on Test Case Module _x000a_4. Click on Test Draft_x000a_5. Download format file ( Button)_x000a_5. Click on Import Test Draft button_x000a_6. Observe the grid view ( Test Summary)_x000a_7. Click on Edit action"/>
        <s v="1. Click on URL : _x000a_2. Login with Username &amp; Password , click on submit._x000a_3. Click on Test Case Module _x000a_4. Click on Test Draft_x000a_5. Download format file ( Button)_x000a_5. Click on Import Test Draft button_x000a_6. Observe the grid view ( Test Summary)_x000a_7. Click on history action"/>
        <s v="1.Click on url : http://3.108.206.34/2_Testing/TechTicket/_x000a_2.Login with Username &amp; Password , click on submit._x000a_3.Click on function master _x000a_Menu_x000a_4.Observe function master _x000a_page_x000a_5.Observe gridview_x000a_6. Click on edit action_x000a_7. Observe status field"/>
        <s v="1.Click on url : http://3.108.206.34/2_Testing/TechTicket/_x000a_2.Login with Username &amp; Password , click on submit._x000a_3.Click on function master _x000a_Menu_x000a_4.Observe function master _x000a_page_x000a_5.Observe gridview_x000a_6.Click on edit action_x000a_7.Click on update button"/>
        <s v="1.Click on url : http://3.108.206.34/2_Testing/TechTicket/_x000a_2.Login with Username &amp; Password , click on submit._x000a_3.Click on function master _x000a_Menu_x000a_4.Observe function master _x000a_page_x000a_5.Observe gridview_x000a_6.Click on edit action_x000a_7.Click on cancel button"/>
        <s v="1.Click on url : http://3.108.206.34/2_Testing/TechTicket/_x000a_2.Login with Username &amp; Password , click on submit._x000a_3.Click on function master _x000a_Menu_x000a_5. Observe function master page_x000a_6. Click on search button"/>
        <s v="1.Click on url : http://3.108.206.34/2_Testing/TechTicket/_x000a_2.Login with Username &amp; Password , click on submit._x000a_3.Click on function master _x000a_Menu_x000a_5. Observe function master page_x000a_6. Click on Reset button"/>
        <s v="1.Click on url : http://3.108.206.34/2_Testing/TechTicket/_x000a_2.Login with Username &amp; Password , click on submit._x000a_3.Click on function master _x000a_Menu_x000a_5. Observe function master page_x000a_6. Click on Export button"/>
        <s v="1. Click on url : http://3.108.206.34/2_Testing/TechTicket/_x000a_2. Login with Username &amp; Password , click on submit._x000a_3. Click on Test Case Module _x000a_4. Click on Test draft_x000a_5. Click on  Reviewed Test Draft Tab_x000a_6. Observe Tst Reviewed Draft_x000a_7. Click on Sent to Reviewer Button"/>
        <s v="1. Click on url : http://3.108.206.34/2_Testing/TechTicket/_x000a_2. Login with Username &amp; Password , click on submit._x000a_3. Click on Test Case Module _x000a_4. Click on Test draft_x000a_5. Click on  Reviewed Test Draft Tab_x000a_6. Observe Test Reviewed Draft_x000a_7. Click on Sent to Reviewer Button_x000a_8. Click on filter"/>
        <m/>
      </sharedItems>
    </cacheField>
    <cacheField name="Expected Result" numFmtId="0">
      <sharedItems containsBlank="1" count="136" longText="1">
        <s v="User with Tester Role should able to View the Test Case Module at Ticketing System"/>
        <s v="User with other than Tester role unable to View the Test Case Module at Ticketing System"/>
        <s v="User able to view below fields _x000a_1. Download format file ( Button)_x000a_2. Import Test draft(Button)_x000a_3. Test Summary (Tab)_x000a_4. Reviewed test draft( disabled)_x000a_5. Send to reviewer (button)"/>
        <s v="Popup Window is displayed with below fields _x000a_1. Project (dropdown)_x000a_2. Module (dropdown)_x000a_3. Submodule (dropdown)"/>
        <s v="Format file should be download"/>
        <s v="Project name fetched from project master"/>
        <s v="only active project name should be display"/>
        <s v="Project name is mandatory"/>
        <s v="Module name fetched from module master"/>
        <s v="only active module name should be display"/>
        <s v="Module name is optional"/>
        <s v="Submodule name fetched from submodule master"/>
        <s v="only active Submodule name should be display"/>
        <s v="Submodule name is optional"/>
        <s v="CSV file should be downloaded with below fields_x000a_1. Project - Mandatory_x000a_2. Module - Mandatory_x000a_3. Submodule - Mandatory_x000a_4. Platform - Mandatory_x000a_4. Function - Mandatory_x000a_5. Field - Optional_x000a_6. Testing type - Mandatory_x000a_7. Testing group - Mandatory_x000a_8. Severity - Mandatory_x000a_9. Test description -Mandatory_x000a_10. Steps - Optional_x000a_11. Expected result - Mandatory"/>
        <s v="CSV file should be downloaded with selected project name, Module name &amp; submodule name in first row"/>
        <s v="Test Draft fields with validation _x000a_1. Project - Mandatory_x000a_2. Module - Mandatory_x000a_3. Submodule - Mandatory_x000a_4. Function - Mandatory_x000a_5. Field - Optional_x000a_6. Testing type - Mandatory_x000a_7. Testing group - Mandatory_x000a_8. Severity - Mandatory_x000a_9. Test description -Mandatory_x000a_10. Steps - Optional_x000a_11. Expected result - Mandatory"/>
        <s v="Error msg should be display"/>
        <s v="Imported file data get reflected in Grid view against respective column . _x000a_Apart from this _x000a_1.User also acknowledged with Successful message _x000a_2. Test Case ID generated ( auto) ._x000a_3. Status Column is displayed with Draft status_x000a_4. Action column is displayed with Edit and History action against each record_x000a_5. Check box is displayed against each record_x000a_6. Created at column is displayed with created date &amp; time against  record_x000a_7. Created By column is displayed with logged in user name"/>
        <s v="Error file get generated with error remark"/>
        <s v="Below columns are populated with  import file data_x000a_1. Module_x000a_2. Submodule_x000a_3. Function_x000a_4. Field_x000a_5. Testing Type_x000a_6. Testing group_x000a_7. Test ID_x000a_8. Severity_x000a_9. Test description_x000a_10. Steps_x000a_11. Expected Result_x000a_12. Status_x000a_13. Project _x000a_14. Created At_x000a_15. Created By"/>
        <s v="Popup Window is prepopulated with below fields _x000a_1. Project (dropdown)_x000a_2. Module (dropdown)_x000a_3. Submodule (dropdown)_x000a_4. Function_x000a_5. Field_x000a_6. Testing Type_x000a_7. Testing Group_x000a_8. Test Id_x000a_9. Severity_x000a_10. Steps_x000a_11. Test description_x000a_12 Expected result_x000a_13. Update  _x000a_14. Cancel"/>
        <s v="Project name should be mandatory"/>
        <s v="Active Project name should be display"/>
        <s v="Module name mandatory"/>
        <s v="active module name should be display"/>
        <s v="Submodule name is mandatory"/>
        <s v="active Submodule name should be display"/>
        <s v="Function field is manadatory"/>
        <s v="Function name is fetched from function master"/>
        <s v="Active function name should be display"/>
        <s v="field name is optional"/>
        <s v="Field name should accept characters, symbol and space"/>
        <s v="Testing type should be mandatory"/>
        <s v="Testing type should be fetched from testing type master"/>
        <s v="Active testing type name should be display"/>
        <s v="Test case review page should open with below fields_x000a_1. Sr No_x000a_2. Test plan Id (Auto generated)_x000a_3. Tester Name_x000a_4. Total testcase_x000a_5. Reviewed testcase_x000a_6. Rejected testcase_x000a_7. Approved Testcase_x000a_9. Created At_x000a_10. Updated At_x000a_"/>
        <s v="Below column is displayed with respective value _x000a_1. Sr no - display in ascending order_x000a_2. Test plan -  autogenerated number_x000a_2. Test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case page is display with below fields &amp; data_x000a_1. Module_x000a_2. Submodule_x000a_3. Function_x000a_4. Field_x000a_5. Testing type_x000a_6. Testing Group_x000a_7. Test Id_x000a_8. Severity_x000a_9. Test Description_x000a_10. Steps_x000a_11. Expected Result_x000a_12. Status review Comment with Remark_x000a_13. project_x000a_14. Created At_x000a_15. Created By_x000a_"/>
        <s v="User is able to edit particular testcase in grid view_x000a_1. All fields are editable expect Test ID"/>
        <s v="All testcase should be get selected"/>
        <s v="Particular testcase should be get selected"/>
        <s v="Active comment type should be display"/>
        <s v="Comment type should be single select"/>
        <s v="Comment type should be mandatory field in case if reviewer is not select review comment type for testcase in grid view "/>
        <s v="Remark field accept 100 Characters"/>
        <s v="Remark field is optional"/>
        <s v="Successful message should be display _x000a_1. All Testcases are display in reviewed test Draft with modify status"/>
        <s v="Successful message should be display _x000a_1. Selected Testcases are display in reviewed test Draft with modify status"/>
        <s v="Sucessful message should be display _x000a_1. All Tescases are display in reviewed test Draft with reject status"/>
        <s v="Sucessful message should be display _x000a_1. Selected Tescases are display in reviewed test Draft with reject status"/>
        <s v="Sucessful message should be display _x000a_1. All  Tescases are display in reviewed test Draft with Approved status"/>
        <s v="Excel/csv file should be downloded with correct data in rescpective coloumn"/>
        <s v="Reviewed test draft page should be display with below fields_x000a_1. Sr. no_x000a_2. Test plan ID_x000a_3. Reviewer Name_x000a_4. Total testcase_x000a_5. Reviewed Testcase_x000a_6. Rejected Testcase_x000a_7. Approved Testcase_x000a_8. Created At_x000a_9. created By_x000a_10. Comment type_x000a_11. Remark_x000a_12. Back - Button_x000a_13. Sent to reviewer"/>
        <s v="Below column is displayed with respective value _x000a_1. Sr no - display in ascending order_x000a_2. Test plan -  autogenerated number_x000a_2. review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 case page should display with below details_x000a_1. Action - Edit, History_x000a_2. Module_x000a_3. Submodule_x000a_4. Function_x000a_5. Field_x000a_6. Testing Type_x000a_7. Testing Group_x000a_8. Test Id_x000a_9. Severity_x000a_10. Test Description_x000a_11. Expected Result_x000a_12. Steps_x000a_13. Status_x000a_14. Reviewer comment&amp; remark_x000a_15. Project_x000a_16. Created At_x000a_17. Updated At"/>
        <s v="All fields should get editable expect test ID and status_x000a_"/>
        <s v="Submodule name is manadatory"/>
        <s v="Field name should accept characters, syambol and space"/>
        <s v="Testing group is mandatory"/>
        <s v="Testing group should be fetched from testing group master"/>
        <s v="Active Testing group should be display"/>
        <s v="Test id should be Auto generated"/>
        <s v="Severity should be mandatory"/>
        <s v="Severity should contain following fields_x000a_1. Very High_x000a_2. High_x000a_3. Medium_x000a_4. Low_x000a__x000a_"/>
        <s v="Severity should be single selection"/>
        <s v="Steps should be optional"/>
        <s v="Steps should accept Alphanumeric characters, Symbols and space "/>
        <s v="Test description field should be mandatory"/>
        <s v="Test description field should accept characters and space"/>
        <s v="Expected result should be mandatory"/>
        <s v="Expected result should accpet alphanumeric characters, symbols and space"/>
        <s v="Only Active Review comment should be fetched from Review comment master"/>
        <s v="Review comment should be single select"/>
        <s v="Rewiew comment should be mandatory, if user not given comment type for gridview testcases"/>
        <s v="Remark field should be optional"/>
        <s v="Remark field should accept 100 characters"/>
        <s v="Reviewed test draft page should redirect to Test draft page"/>
        <s v="Reviewer comment master page should display with below fields_x000a_1. Add Reviewer comment Button_x000a_2. Search Button_x000a_3. Export_x000a_4. Reset_x000a_5. gridview"/>
        <s v="Add reviewer comment popup should display with below fields_x000a_1. Reviewer comment title_x000a_2. Remark_x000a_3. Save_x000a_4. Cancel"/>
        <s v="Reviewer comment title Accept 50 characters"/>
        <s v="Reviewer comment title is manadatory"/>
        <s v="Reviewer comment title accepts only characters and space"/>
        <s v="Remark field accept alphanumeric characters, special characters and symbols"/>
        <s v="1.Sucessful message should be display _x000a_2.Data should be reflected in respected coloumn in gridview _x000a_Apart from this_x000a_1.Action column is display_x000a_2.Status coloumn is displayed with active status_x000a_3.Created at column is displayed with created date &amp; time against  record_x000a_4.Created By column is displayed with logged in user name_x000a_5.Updated at column is displayed with created date &amp; time against  record_x000a_4.Updated By column is displayed with logged in user name_x000a_"/>
        <s v="Popup should get close "/>
        <s v="1.In Sr no column,Sr no is display in acsending order_x000a_2.In Action coloum,Edit action should be display_x000a_3.In Status column,Active or deactive column should be display_x000a_4. In reviewer comment title coloumn, Reviewer comment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Reviewer comment title_x000a_2.Remark_x000a_3.Status_x000a_4.Update button_x000a_5.Cancel button"/>
        <s v="Reamrk field is optional"/>
        <s v="Status field is mandatory"/>
        <s v="Status field is single select"/>
        <s v="Status field contain two rado buttons Active &amp; deactive"/>
        <s v="Sucessful message should be display and data should be reflected in gridview"/>
        <s v="Error message should be display"/>
        <s v="Popup should get closed "/>
        <s v="Expected result should be display in gridview"/>
        <s v="&quot;No data found&quot; message should be display "/>
        <s v="Page should be refreshed "/>
        <s v="CSV file should be downloded with below fields_x000a_1.Sr.no_x000a_2.Reviewer comment title_x000a_3.Created At_x000a_4.Created By_x000a_5.Updated By_x000a_6.Updated At"/>
        <s v="Testing type master page should display with below fields_x000a_1. Add Testing type Button_x000a_2. Search Button_x000a_3. Export_x000a_4. Reset_x000a_5. gridview"/>
        <s v="Add Testing type popup should display with below fields_x000a_1. Testing type title_x000a_2. Remark_x000a_3. Save_x000a_4. Cancel"/>
        <s v="Testing type title Accept 50 characters"/>
        <s v="Testing type title is manadatory"/>
        <s v="Testing type title accepts only characters and space"/>
        <s v="1.In Sr no column,Sr no is display in acsending order_x000a_2.In Action coloum,Edit action should be display_x000a_3.In Status column,Active or deactive column should be display_x000a_4. In Testing type title coloumn, Testing type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type title_x000a_2.Remark_x000a_3.Status_x000a_4.Update button_x000a_5.Cancel button"/>
        <s v="Status field contain two radio buttons Active &amp; deactive"/>
        <s v="CSV file should be downloded with below fields_x000a_1.Sr.no_x000a_2.Testig type_x000a_3.Created At_x000a_4.Created By_x000a_5.Updated By_x000a_6.Updated At"/>
        <s v="Add Testing group popup should display with below fields_x000a_1. Testing group title_x000a_2. Remark_x000a_3. Save_x000a_4. Cancel"/>
        <s v="Testing group title Accept 50 characters"/>
        <s v="Testing group title is manadatory"/>
        <s v="Testing group title accepts only characters and space"/>
        <s v="1.In Sr no column,Sr no is display in acsending order_x000a_2.In Action coloum,Edit action should be display_x000a_3.In Status column,Active or deactive column should be display_x000a_4. In Testing group title coloumn, Testing group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group title_x000a_2.Remark_x000a_3.Status_x000a_4.Update button_x000a_5.Cancel button"/>
        <s v="Testing group is manadatory"/>
        <s v="Testing group accepts only characters and space"/>
        <s v="Add function popup should display with below fields_x000a_1. Testing group title_x000a_2. Remark_x000a_3. Save_x000a_4. Cancel"/>
        <s v="Function Accept 50 characters"/>
        <s v="Function is manadatory"/>
        <s v="Function only characters and space"/>
        <s v="Popup should display with below fields with added data_x000a_1.Function_x000a_2.Remark_x000a_3.Status_x000a_4.Update button_x000a_5.Cancel button"/>
        <s v="Function field Accept 50 characters"/>
        <s v="Function field accepts only characters and space"/>
        <s v="Test plan associated Row get removed once Total Tcs = Approved Test cases + Rejected test cases "/>
        <s v="Recently sent Testcases associated with test plan id reflected at top of the summary sheet"/>
        <s v="Test id should be Auto generated and disable"/>
        <s v="Expected result should accept alphanumeric characters, symbols and space"/>
        <s v="1. Data get reflected in Grid view against respective column . _x000a_2. User  acknowledged with Successful message "/>
        <s v="User acknowledged with error message"/>
        <s v="Popup should get closed and redirect to Test draft page"/>
        <s v="Below columns are display with correct data in respected columns_x000a_1. Module_x000a_2. Submodule_x000a_3. Function_x000a_4. Field_x000a_5. Testing Type_x000a_6. Testing group_x000a_7. Test ID_x000a_8. Severity_x000a_9. Test description_x000a_10. Steps_x000a_11. Expected Result_x000a_12. Status_x000a_13. Project _x000a_14. Created At_x000a_15. Created By_x000a_Apart from this_x000a__x000a_1. Action column is displayed with action performed by user_x000a_2. Changes made should be highlighted in Red color_x000a_"/>
        <s v="CSV file should be downloded with below fields_x000a_1.Sr.no_x000a_2.Function_x000a_3.Created At_x000a_4.Created By_x000a_5.Updated By_x000a_6.Updated At"/>
        <s v="Sucessfull msessage should be display"/>
        <s v="Error file should be generate"/>
        <s v="Unique data of Respected coloumn is display with checkbox"/>
        <m/>
      </sharedItems>
    </cacheField>
    <cacheField name="Actual Result" numFmtId="0">
      <sharedItems containsBlank="1" count="28" longText="1">
        <m/>
        <s v="Upon clicking on testdraft &quot;No record found&quot; message is displaying 2 times"/>
        <s v="As Expected"/>
        <s v="If user not select submodule then system is throwing &quot;{&quot;status&quot;:0,&quot;message&quot;:&quot;No Record Found !!!&quot;,&quot;data&quot;:[]}&quot; message"/>
        <s v="Suggesion: search option for dropdown or If I type some caracters releted data should reflect"/>
        <s v="System is throwing &quot;Module Name is required&quot; message_x000a__x000a_Expected: Module name field Optional"/>
        <s v="1. firstly imported data is displayed in gridview. if user is import data 2nd time then firstly added data is displaying two times._x000a__x000a_2. Second time imported file data is not displaying in gridview_x000a__x000a_3. System is throwing Steps is missing and Testing group is missing_x000a_Expected: Testing group and steps are optional"/>
        <s v="If user enter duplicate system is not throwing any error message"/>
        <s v="1. If user enter deactive project name, module name, submodule name, function name, Testing type name, testing group name then system is not throing any error msg_x000a__x000a_2. If user enter invalid data then system is not throwing any error msg _x000a__x000a_"/>
        <s v="Severity, Test ID &amp; Test description is missing"/>
        <s v="Asterisk symbol is missing"/>
        <s v="All modules name is displaying_x000a_Expected: Module name should be display which is mapped with selected project"/>
        <s v="All Submodule name is displaying_x000a_Expected: SubModule name should be display which is mapped with selected project &amp; module name"/>
        <s v="Field is required message is displaying "/>
        <s v="As per pasignation testcase get selected"/>
        <s v="Bydefault one comment is selected_x000a_Expected: Reviewer comment should be Blank _x000a_"/>
        <s v="Accepting more than 100 characters"/>
        <s v="Remark field is not accepting symbols &amp; Special characters "/>
        <s v="1. Remark field is not accepting symbols &amp; Special characters _x000a__x000a_2. If user enter only numbers in remark field then system is throwing &quot;&quot;_x000a_"/>
        <s v="Remark field is not getting accepted special symbols"/>
        <s v="When any Testing type is deactivated and updated it is removed from gird view."/>
        <s v="Remark field is not accepting special symbols."/>
        <s v="When any Testing group is deactivated and updated it is removed from gird view."/>
        <s v="Test id is missing"/>
        <s v="Very High &amp; low severity is missing_x000a_"/>
        <s v="&quot;Steps is required&quot; message is displayed"/>
        <s v="Upon clicking on update button &quot;project name&quot; is required message is displaying  "/>
        <s v="When any function title is deactivated and updated it is removed from gird view."/>
      </sharedItems>
    </cacheField>
    <cacheField name="Screen Shot" numFmtId="0">
      <sharedItems containsString="0" containsBlank="1" containsNonDate="0" count="1">
        <m/>
      </sharedItems>
    </cacheField>
    <cacheField name="Status Dt 06/1/2024" numFmtId="0">
      <sharedItems containsBlank="1" count="3">
        <s v="Pass"/>
        <s v="Fail"/>
        <m/>
      </sharedItems>
    </cacheField>
    <cacheField name="Status Dt 06/2/2024" numFmtId="0">
      <sharedItems containsBlank="1" count="6">
        <m/>
        <s v="Pass"/>
        <s v="Fail"/>
        <s v="Suggestion"/>
        <s v="High"/>
        <s v="Medium"/>
      </sharedItems>
    </cacheField>
    <cacheField name="Status Dt 06/3/2024" numFmtId="0">
      <sharedItems containsBlank="1" count="5">
        <m/>
        <s v="Pass"/>
        <s v="Fail"/>
        <s v="High"/>
        <s v="Medium"/>
      </sharedItems>
    </cacheField>
    <cacheField name="Iteration 1 Status" numFmtId="0">
      <sharedItems containsBlank="1" count="4">
        <s v="Pass"/>
        <s v="Fail"/>
        <s v="Suggestion"/>
        <m/>
      </sharedItems>
    </cacheField>
    <cacheField name="Iteration 2 Status" numFmtId="0">
      <sharedItems containsBlank="1" count="3">
        <s v="Pass"/>
        <s v="Fail"/>
        <m/>
      </sharedItems>
    </cacheField>
    <cacheField name="Priority" numFmtId="0">
      <sharedItems containsBlank="1" count="5">
        <s v="High"/>
        <s v="Very High"/>
        <s v="Medium"/>
        <s v="Low"/>
        <m/>
      </sharedItems>
    </cacheField>
    <cacheField name="Severity" numFmtId="0">
      <sharedItems containsBlank="1" count="5">
        <s v="High"/>
        <s v="Very High"/>
        <s v="Low"/>
        <s v="Medium"/>
        <m/>
      </sharedItems>
    </cacheField>
    <cacheField name="Written Date" numFmtId="0">
      <sharedItems containsString="0" containsBlank="1" containsNonDate="0" count="1">
        <m/>
      </sharedItems>
    </cacheField>
    <cacheField name="Review Remark" numFmtId="0">
      <sharedItems containsString="0" containsBlank="1" containsNonDate="0" count="1">
        <m/>
      </sharedItems>
    </cacheField>
    <cacheField name="BA Remark" numFmtId="0">
      <sharedItems containsString="0" containsBlank="1" containsNonDate="0" count="1">
        <m/>
      </sharedItems>
    </cacheField>
    <cacheField name="Developer Remark" numFmtId="0">
      <sharedItems containsString="0" containsBlank="1" containsNonDate="0" count="1">
        <m/>
      </sharedItems>
    </cacheField>
    <cacheField name="Last Updated Date" numFmtId="0">
      <sharedItems containsString="0" containsBlank="1" containsNonDate="0" count="1">
        <m/>
      </sharedItems>
    </cacheField>
  </cacheFields>
</pivotCacheDefinition>
</file>

<file path=xl/pivotCache/pivotCacheDefinition3.xml><?xml version="1.0" encoding="utf-8"?>
<pivotCacheDefinition xmlns="http://schemas.openxmlformats.org/spreadsheetml/2006/main" xmlns:r="http://schemas.openxmlformats.org/officeDocument/2006/relationships" r:id="rId1" createdVersion="5" refreshedVersion="5" minRefreshableVersion="3" refreshedDate="45455.7315972222" refreshedBy="User" recordCount="33">
  <cacheSource type="worksheet">
    <worksheetSource ref="A1:N34" sheet="Defect  log"/>
  </cacheSource>
  <cacheFields count="15">
    <cacheField name="Sr No" numFmtId="0">
      <sharedItems containsString="0" containsBlank="1" containsNumber="1" containsInteger="1" minValue="0" maxValue="30" count="29">
        <n v="1"/>
        <n v="2"/>
        <n v="3"/>
        <n v="4"/>
        <n v="5"/>
        <n v="6"/>
        <n v="7"/>
        <n v="8"/>
        <n v="9"/>
        <n v="10"/>
        <n v="11"/>
        <n v="12"/>
        <n v="13"/>
        <n v="14"/>
        <n v="15"/>
        <n v="16"/>
        <n v="17"/>
        <n v="18"/>
        <n v="19"/>
        <n v="20"/>
        <n v="21"/>
        <n v="22"/>
        <n v="23"/>
        <n v="24"/>
        <n v="25"/>
        <n v="26"/>
        <n v="27"/>
        <n v="30"/>
        <m/>
      </sharedItems>
    </cacheField>
    <cacheField name="Defect ID" numFmtId="0">
      <sharedItems containsBlank="1" count="29">
        <s v="TC_01"/>
        <s v="TC_02"/>
        <s v="TC_03"/>
        <s v="TC_04"/>
        <s v="TC_05"/>
        <s v="TC_06"/>
        <s v="TC_07"/>
        <s v="TC_08"/>
        <s v="TC_09"/>
        <s v="TC_10"/>
        <s v="TC_11"/>
        <s v="TC_12"/>
        <s v="TC_13"/>
        <s v="TC_14"/>
        <s v="TC_15"/>
        <s v="TC_16"/>
        <s v="TC_17"/>
        <s v="TC_18"/>
        <s v="TC_19"/>
        <s v="TC_20"/>
        <s v="TC_21"/>
        <s v="TC_22"/>
        <s v="TC_23"/>
        <s v="TC_24"/>
        <s v="TC_25"/>
        <s v="TC_26"/>
        <s v="TC_27"/>
        <s v="TC_30"/>
        <m/>
      </sharedItems>
    </cacheField>
    <cacheField name="Raise on Date" numFmtId="178">
      <sharedItems containsString="0" containsBlank="1" containsNonDate="0" containsDate="1" minDate="2024-05-30T00:00:00" maxDate="2024-06-10T00:00:00" count="3">
        <d v="2024-05-30T00:00:00"/>
        <d v="2024-06-10T00:00:00"/>
        <m/>
      </sharedItems>
    </cacheField>
    <cacheField name="Module" numFmtId="0">
      <sharedItems containsBlank="1" count="2">
        <s v="Testcase Module"/>
        <m/>
      </sharedItems>
    </cacheField>
    <cacheField name="Sub Module" numFmtId="0">
      <sharedItems containsBlank="1" count="4">
        <s v="Review comment Master"/>
        <s v="Test draft"/>
        <s v="Test case review"/>
        <m/>
      </sharedItems>
    </cacheField>
    <cacheField name="Function" numFmtId="0">
      <sharedItems containsBlank="1" count="8">
        <s v="Add"/>
        <s v="Edit"/>
        <s v="Import"/>
        <s v="Gridview"/>
        <s v="Update"/>
        <s v="Export"/>
        <m/>
        <s v="Send for modification/Reject/Approve"/>
      </sharedItems>
    </cacheField>
    <cacheField name="Severity" numFmtId="0">
      <sharedItems containsBlank="1" count="5">
        <s v="Low"/>
        <s v="High"/>
        <s v="Very High"/>
        <s v="Medium"/>
        <m/>
      </sharedItems>
    </cacheField>
    <cacheField name="Priority" numFmtId="0">
      <sharedItems containsBlank="1" count="5">
        <s v="Low"/>
        <s v="High"/>
        <s v="Medium"/>
        <s v="Very High"/>
        <m/>
      </sharedItems>
    </cacheField>
    <cacheField name="Defect Description" numFmtId="0">
      <sharedItems containsBlank="1" count="24" longText="1">
        <s v="&quot;1. Remark field is not accepting symbols &amp; Special characters _x000a__x000a_2. If user enter only numbers in remark field then system is throwing &quot;Remark description name must be alphanumeric&quot; ._x000a_&quot;"/>
        <s v="&quot;1. Remark field is not accepting symbols &amp; Special characters _x000a__x000a_2. If user enter only numbers in remark field then system is throwing &quot;&quot;Remark description name must be alphanumeric&quot;&quot; ._x000a_&quot;"/>
        <s v="If user select deactive option then record is got removed from gridview"/>
        <s v="If user import testcase 2nd time then its not displaying in gridview"/>
        <s v="If user enter testcase 2nd time then firstly imported testcases visible two times"/>
        <s v="For pagignation next and previous button is disable"/>
        <s v="At edit test case page Project name is not marked with asterisk symbol"/>
        <s v="At edit test case page Module name is not marked with asterisk symbol"/>
        <s v="At edit test case page Submodule name is not marked with asterisk symbol"/>
        <s v="In module dropdown all module is displaying_x000a_Expected: Only mapped module name should be display "/>
        <s v="In submodule dropdown all submodule is displaying_x000a_Expected: Only mapped submodule should be display"/>
        <s v="Test id, Test description is missing"/>
        <s v="Test id,  Test description is missing"/>
        <s v="Project name is selected then also system is thowing &quot;project name required&quot; message."/>
        <s v="while editing if user does not made any changes then system is throwing &quot;Record aldready exist&quot; message."/>
        <s v="Export button is disable/ User is unable to click"/>
        <s v="In review comment field bydefault one review comment is selected_x000a_"/>
        <s v="Mousehover functionality is not available"/>
        <s v="Updated By, Updated At is missing"/>
        <s v="Bydefault review comments are selected"/>
        <s v="&quot;Content type&quot; heading is displaying_x000a_Expected: Comment type heading should be display"/>
        <s v="If user select the reviewer comment &amp; click on send for modification syetm is throwing  &quot;The review testcase data field is required ,The common comment id field is required.&quot;_x000a__x000a_Note: If user does not change the bydefault selected value then system is throwing this error msg"/>
        <s v="Next &amp; previous button is disable"/>
        <m/>
      </sharedItems>
    </cacheField>
    <cacheField name="Assign To" numFmtId="0">
      <sharedItems containsString="0" containsBlank="1" containsNonDate="0" count="1">
        <m/>
      </sharedItems>
    </cacheField>
    <cacheField name="Status" numFmtId="0">
      <sharedItems containsBlank="1" count="3">
        <s v="Closed"/>
        <s v="New"/>
        <m/>
      </sharedItems>
    </cacheField>
    <cacheField name="Tester comment" numFmtId="0">
      <sharedItems containsString="0" containsBlank="1" containsNonDate="0" count="1">
        <m/>
      </sharedItems>
    </cacheField>
    <cacheField name="Dev Status" numFmtId="0">
      <sharedItems containsString="0" containsBlank="1" containsNonDate="0" count="1">
        <m/>
      </sharedItems>
    </cacheField>
    <cacheField name="Dev Remark" numFmtId="0">
      <sharedItems containsString="0" containsBlank="1" containsNonDate="0" count="1">
        <m/>
      </sharedItems>
    </cacheField>
    <cacheField name="Tester Remark" numFmtId="0">
      <sharedItems containsString="0" containsBlank="1" containsNonDate="0"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209">
  <r>
    <x v="0"/>
    <x v="0"/>
    <x v="0"/>
    <x v="0"/>
    <x v="0"/>
    <x v="0"/>
    <x v="0"/>
    <x v="0"/>
    <x v="0"/>
    <x v="0"/>
    <x v="0"/>
    <x v="0"/>
    <x v="0"/>
    <x v="0"/>
    <x v="0"/>
    <x v="0"/>
    <x v="0"/>
    <x v="0"/>
    <x v="0"/>
    <x v="0"/>
    <x v="0"/>
    <x v="0"/>
    <x v="0"/>
    <x v="0"/>
  </r>
  <r>
    <x v="1"/>
    <x v="0"/>
    <x v="0"/>
    <x v="1"/>
    <x v="1"/>
    <x v="1"/>
    <x v="0"/>
    <x v="1"/>
    <x v="0"/>
    <x v="1"/>
    <x v="0"/>
    <x v="0"/>
    <x v="0"/>
    <x v="0"/>
    <x v="0"/>
    <x v="0"/>
    <x v="0"/>
    <x v="1"/>
    <x v="1"/>
    <x v="0"/>
    <x v="0"/>
    <x v="0"/>
    <x v="0"/>
    <x v="0"/>
  </r>
  <r>
    <x v="2"/>
    <x v="0"/>
    <x v="0"/>
    <x v="1"/>
    <x v="1"/>
    <x v="2"/>
    <x v="0"/>
    <x v="2"/>
    <x v="1"/>
    <x v="2"/>
    <x v="1"/>
    <x v="0"/>
    <x v="0"/>
    <x v="0"/>
    <x v="0"/>
    <x v="0"/>
    <x v="0"/>
    <x v="2"/>
    <x v="2"/>
    <x v="0"/>
    <x v="0"/>
    <x v="0"/>
    <x v="0"/>
    <x v="0"/>
  </r>
  <r>
    <x v="3"/>
    <x v="0"/>
    <x v="0"/>
    <x v="1"/>
    <x v="1"/>
    <x v="3"/>
    <x v="0"/>
    <x v="3"/>
    <x v="2"/>
    <x v="3"/>
    <x v="2"/>
    <x v="0"/>
    <x v="0"/>
    <x v="0"/>
    <x v="0"/>
    <x v="0"/>
    <x v="0"/>
    <x v="0"/>
    <x v="0"/>
    <x v="0"/>
    <x v="0"/>
    <x v="0"/>
    <x v="0"/>
    <x v="0"/>
  </r>
  <r>
    <x v="4"/>
    <x v="0"/>
    <x v="0"/>
    <x v="1"/>
    <x v="1"/>
    <x v="3"/>
    <x v="0"/>
    <x v="4"/>
    <x v="2"/>
    <x v="4"/>
    <x v="3"/>
    <x v="0"/>
    <x v="0"/>
    <x v="0"/>
    <x v="0"/>
    <x v="0"/>
    <x v="0"/>
    <x v="0"/>
    <x v="0"/>
    <x v="0"/>
    <x v="0"/>
    <x v="0"/>
    <x v="0"/>
    <x v="0"/>
  </r>
  <r>
    <x v="5"/>
    <x v="0"/>
    <x v="0"/>
    <x v="1"/>
    <x v="1"/>
    <x v="0"/>
    <x v="0"/>
    <x v="5"/>
    <x v="2"/>
    <x v="5"/>
    <x v="4"/>
    <x v="0"/>
    <x v="0"/>
    <x v="0"/>
    <x v="0"/>
    <x v="0"/>
    <x v="0"/>
    <x v="2"/>
    <x v="3"/>
    <x v="0"/>
    <x v="0"/>
    <x v="0"/>
    <x v="0"/>
    <x v="0"/>
  </r>
  <r>
    <x v="6"/>
    <x v="0"/>
    <x v="0"/>
    <x v="1"/>
    <x v="1"/>
    <x v="1"/>
    <x v="0"/>
    <x v="5"/>
    <x v="3"/>
    <x v="6"/>
    <x v="2"/>
    <x v="0"/>
    <x v="1"/>
    <x v="0"/>
    <x v="0"/>
    <x v="1"/>
    <x v="0"/>
    <x v="2"/>
    <x v="3"/>
    <x v="0"/>
    <x v="0"/>
    <x v="0"/>
    <x v="0"/>
    <x v="0"/>
  </r>
  <r>
    <x v="7"/>
    <x v="0"/>
    <x v="0"/>
    <x v="1"/>
    <x v="1"/>
    <x v="2"/>
    <x v="0"/>
    <x v="6"/>
    <x v="2"/>
    <x v="7"/>
    <x v="2"/>
    <x v="0"/>
    <x v="1"/>
    <x v="0"/>
    <x v="0"/>
    <x v="1"/>
    <x v="0"/>
    <x v="1"/>
    <x v="2"/>
    <x v="0"/>
    <x v="0"/>
    <x v="0"/>
    <x v="0"/>
    <x v="0"/>
  </r>
  <r>
    <x v="8"/>
    <x v="0"/>
    <x v="0"/>
    <x v="1"/>
    <x v="1"/>
    <x v="3"/>
    <x v="0"/>
    <x v="7"/>
    <x v="2"/>
    <x v="8"/>
    <x v="2"/>
    <x v="0"/>
    <x v="1"/>
    <x v="0"/>
    <x v="0"/>
    <x v="1"/>
    <x v="0"/>
    <x v="2"/>
    <x v="0"/>
    <x v="0"/>
    <x v="0"/>
    <x v="0"/>
    <x v="0"/>
    <x v="0"/>
  </r>
  <r>
    <x v="9"/>
    <x v="0"/>
    <x v="0"/>
    <x v="1"/>
    <x v="1"/>
    <x v="3"/>
    <x v="0"/>
    <x v="7"/>
    <x v="2"/>
    <x v="9"/>
    <x v="2"/>
    <x v="0"/>
    <x v="2"/>
    <x v="1"/>
    <x v="0"/>
    <x v="0"/>
    <x v="0"/>
    <x v="0"/>
    <x v="1"/>
    <x v="0"/>
    <x v="0"/>
    <x v="0"/>
    <x v="0"/>
    <x v="0"/>
  </r>
  <r>
    <x v="10"/>
    <x v="0"/>
    <x v="0"/>
    <x v="1"/>
    <x v="1"/>
    <x v="4"/>
    <x v="0"/>
    <x v="8"/>
    <x v="2"/>
    <x v="10"/>
    <x v="5"/>
    <x v="0"/>
    <x v="2"/>
    <x v="1"/>
    <x v="0"/>
    <x v="0"/>
    <x v="0"/>
    <x v="2"/>
    <x v="3"/>
    <x v="0"/>
    <x v="0"/>
    <x v="0"/>
    <x v="0"/>
    <x v="0"/>
  </r>
  <r>
    <x v="11"/>
    <x v="0"/>
    <x v="0"/>
    <x v="1"/>
    <x v="1"/>
    <x v="3"/>
    <x v="0"/>
    <x v="9"/>
    <x v="2"/>
    <x v="11"/>
    <x v="2"/>
    <x v="0"/>
    <x v="2"/>
    <x v="1"/>
    <x v="0"/>
    <x v="0"/>
    <x v="0"/>
    <x v="2"/>
    <x v="2"/>
    <x v="0"/>
    <x v="0"/>
    <x v="0"/>
    <x v="0"/>
    <x v="0"/>
  </r>
  <r>
    <x v="12"/>
    <x v="0"/>
    <x v="0"/>
    <x v="1"/>
    <x v="1"/>
    <x v="3"/>
    <x v="0"/>
    <x v="10"/>
    <x v="2"/>
    <x v="12"/>
    <x v="2"/>
    <x v="0"/>
    <x v="2"/>
    <x v="1"/>
    <x v="0"/>
    <x v="0"/>
    <x v="0"/>
    <x v="2"/>
    <x v="0"/>
    <x v="0"/>
    <x v="0"/>
    <x v="0"/>
    <x v="0"/>
    <x v="0"/>
  </r>
  <r>
    <x v="13"/>
    <x v="0"/>
    <x v="0"/>
    <x v="1"/>
    <x v="1"/>
    <x v="3"/>
    <x v="0"/>
    <x v="9"/>
    <x v="2"/>
    <x v="13"/>
    <x v="2"/>
    <x v="0"/>
    <x v="2"/>
    <x v="1"/>
    <x v="0"/>
    <x v="0"/>
    <x v="0"/>
    <x v="2"/>
    <x v="1"/>
    <x v="0"/>
    <x v="0"/>
    <x v="0"/>
    <x v="0"/>
    <x v="0"/>
  </r>
  <r>
    <x v="14"/>
    <x v="0"/>
    <x v="0"/>
    <x v="1"/>
    <x v="1"/>
    <x v="3"/>
    <x v="0"/>
    <x v="11"/>
    <x v="2"/>
    <x v="14"/>
    <x v="2"/>
    <x v="0"/>
    <x v="2"/>
    <x v="1"/>
    <x v="0"/>
    <x v="0"/>
    <x v="0"/>
    <x v="0"/>
    <x v="3"/>
    <x v="0"/>
    <x v="0"/>
    <x v="0"/>
    <x v="0"/>
    <x v="0"/>
  </r>
  <r>
    <x v="15"/>
    <x v="0"/>
    <x v="0"/>
    <x v="1"/>
    <x v="1"/>
    <x v="3"/>
    <x v="0"/>
    <x v="12"/>
    <x v="2"/>
    <x v="15"/>
    <x v="2"/>
    <x v="0"/>
    <x v="2"/>
    <x v="1"/>
    <x v="0"/>
    <x v="0"/>
    <x v="0"/>
    <x v="0"/>
    <x v="2"/>
    <x v="0"/>
    <x v="0"/>
    <x v="0"/>
    <x v="0"/>
    <x v="0"/>
  </r>
  <r>
    <x v="16"/>
    <x v="0"/>
    <x v="0"/>
    <x v="1"/>
    <x v="1"/>
    <x v="3"/>
    <x v="0"/>
    <x v="13"/>
    <x v="2"/>
    <x v="16"/>
    <x v="6"/>
    <x v="0"/>
    <x v="0"/>
    <x v="0"/>
    <x v="0"/>
    <x v="0"/>
    <x v="0"/>
    <x v="0"/>
    <x v="0"/>
    <x v="0"/>
    <x v="0"/>
    <x v="0"/>
    <x v="0"/>
    <x v="0"/>
  </r>
  <r>
    <x v="17"/>
    <x v="0"/>
    <x v="0"/>
    <x v="1"/>
    <x v="1"/>
    <x v="3"/>
    <x v="0"/>
    <x v="14"/>
    <x v="3"/>
    <x v="17"/>
    <x v="7"/>
    <x v="0"/>
    <x v="1"/>
    <x v="0"/>
    <x v="0"/>
    <x v="1"/>
    <x v="0"/>
    <x v="2"/>
    <x v="1"/>
    <x v="0"/>
    <x v="0"/>
    <x v="0"/>
    <x v="0"/>
    <x v="0"/>
  </r>
  <r>
    <x v="18"/>
    <x v="0"/>
    <x v="0"/>
    <x v="1"/>
    <x v="1"/>
    <x v="3"/>
    <x v="0"/>
    <x v="15"/>
    <x v="4"/>
    <x v="18"/>
    <x v="0"/>
    <x v="0"/>
    <x v="1"/>
    <x v="0"/>
    <x v="0"/>
    <x v="1"/>
    <x v="0"/>
    <x v="0"/>
    <x v="3"/>
    <x v="0"/>
    <x v="0"/>
    <x v="0"/>
    <x v="0"/>
    <x v="0"/>
  </r>
  <r>
    <x v="19"/>
    <x v="0"/>
    <x v="0"/>
    <x v="1"/>
    <x v="1"/>
    <x v="3"/>
    <x v="0"/>
    <x v="16"/>
    <x v="4"/>
    <x v="17"/>
    <x v="0"/>
    <x v="0"/>
    <x v="1"/>
    <x v="0"/>
    <x v="0"/>
    <x v="1"/>
    <x v="0"/>
    <x v="0"/>
    <x v="2"/>
    <x v="0"/>
    <x v="0"/>
    <x v="0"/>
    <x v="0"/>
    <x v="0"/>
  </r>
  <r>
    <x v="20"/>
    <x v="0"/>
    <x v="0"/>
    <x v="1"/>
    <x v="1"/>
    <x v="3"/>
    <x v="0"/>
    <x v="17"/>
    <x v="4"/>
    <x v="19"/>
    <x v="8"/>
    <x v="0"/>
    <x v="1"/>
    <x v="0"/>
    <x v="0"/>
    <x v="1"/>
    <x v="0"/>
    <x v="0"/>
    <x v="3"/>
    <x v="0"/>
    <x v="0"/>
    <x v="0"/>
    <x v="0"/>
    <x v="0"/>
  </r>
  <r>
    <x v="21"/>
    <x v="0"/>
    <x v="0"/>
    <x v="1"/>
    <x v="1"/>
    <x v="3"/>
    <x v="0"/>
    <x v="18"/>
    <x v="4"/>
    <x v="20"/>
    <x v="9"/>
    <x v="0"/>
    <x v="1"/>
    <x v="0"/>
    <x v="0"/>
    <x v="1"/>
    <x v="0"/>
    <x v="2"/>
    <x v="2"/>
    <x v="0"/>
    <x v="0"/>
    <x v="0"/>
    <x v="0"/>
    <x v="0"/>
  </r>
  <r>
    <x v="22"/>
    <x v="0"/>
    <x v="0"/>
    <x v="1"/>
    <x v="1"/>
    <x v="3"/>
    <x v="0"/>
    <x v="19"/>
    <x v="5"/>
    <x v="21"/>
    <x v="0"/>
    <x v="0"/>
    <x v="1"/>
    <x v="0"/>
    <x v="0"/>
    <x v="1"/>
    <x v="0"/>
    <x v="0"/>
    <x v="0"/>
    <x v="0"/>
    <x v="0"/>
    <x v="0"/>
    <x v="0"/>
    <x v="0"/>
  </r>
  <r>
    <x v="23"/>
    <x v="0"/>
    <x v="0"/>
    <x v="1"/>
    <x v="1"/>
    <x v="3"/>
    <x v="0"/>
    <x v="20"/>
    <x v="5"/>
    <x v="5"/>
    <x v="2"/>
    <x v="0"/>
    <x v="1"/>
    <x v="0"/>
    <x v="0"/>
    <x v="1"/>
    <x v="0"/>
    <x v="0"/>
    <x v="3"/>
    <x v="0"/>
    <x v="0"/>
    <x v="0"/>
    <x v="0"/>
    <x v="0"/>
  </r>
  <r>
    <x v="24"/>
    <x v="0"/>
    <x v="0"/>
    <x v="1"/>
    <x v="1"/>
    <x v="3"/>
    <x v="0"/>
    <x v="20"/>
    <x v="5"/>
    <x v="22"/>
    <x v="10"/>
    <x v="0"/>
    <x v="1"/>
    <x v="0"/>
    <x v="0"/>
    <x v="1"/>
    <x v="0"/>
    <x v="3"/>
    <x v="2"/>
    <x v="0"/>
    <x v="0"/>
    <x v="0"/>
    <x v="0"/>
    <x v="0"/>
  </r>
  <r>
    <x v="25"/>
    <x v="0"/>
    <x v="0"/>
    <x v="1"/>
    <x v="1"/>
    <x v="3"/>
    <x v="0"/>
    <x v="20"/>
    <x v="5"/>
    <x v="23"/>
    <x v="2"/>
    <x v="0"/>
    <x v="0"/>
    <x v="0"/>
    <x v="0"/>
    <x v="0"/>
    <x v="0"/>
    <x v="0"/>
    <x v="0"/>
    <x v="0"/>
    <x v="0"/>
    <x v="0"/>
    <x v="0"/>
    <x v="0"/>
  </r>
  <r>
    <x v="26"/>
    <x v="0"/>
    <x v="0"/>
    <x v="1"/>
    <x v="1"/>
    <x v="3"/>
    <x v="0"/>
    <x v="21"/>
    <x v="5"/>
    <x v="24"/>
    <x v="10"/>
    <x v="0"/>
    <x v="0"/>
    <x v="0"/>
    <x v="0"/>
    <x v="0"/>
    <x v="0"/>
    <x v="3"/>
    <x v="2"/>
    <x v="0"/>
    <x v="0"/>
    <x v="0"/>
    <x v="0"/>
    <x v="0"/>
  </r>
  <r>
    <x v="27"/>
    <x v="0"/>
    <x v="0"/>
    <x v="1"/>
    <x v="1"/>
    <x v="3"/>
    <x v="0"/>
    <x v="21"/>
    <x v="5"/>
    <x v="8"/>
    <x v="11"/>
    <x v="0"/>
    <x v="0"/>
    <x v="0"/>
    <x v="0"/>
    <x v="0"/>
    <x v="0"/>
    <x v="0"/>
    <x v="3"/>
    <x v="0"/>
    <x v="0"/>
    <x v="0"/>
    <x v="0"/>
    <x v="0"/>
  </r>
  <r>
    <x v="28"/>
    <x v="0"/>
    <x v="0"/>
    <x v="1"/>
    <x v="1"/>
    <x v="3"/>
    <x v="0"/>
    <x v="21"/>
    <x v="5"/>
    <x v="25"/>
    <x v="2"/>
    <x v="0"/>
    <x v="0"/>
    <x v="0"/>
    <x v="0"/>
    <x v="0"/>
    <x v="0"/>
    <x v="0"/>
    <x v="3"/>
    <x v="0"/>
    <x v="0"/>
    <x v="0"/>
    <x v="0"/>
    <x v="0"/>
  </r>
  <r>
    <x v="29"/>
    <x v="0"/>
    <x v="0"/>
    <x v="1"/>
    <x v="1"/>
    <x v="3"/>
    <x v="0"/>
    <x v="22"/>
    <x v="5"/>
    <x v="26"/>
    <x v="10"/>
    <x v="0"/>
    <x v="1"/>
    <x v="0"/>
    <x v="0"/>
    <x v="1"/>
    <x v="0"/>
    <x v="3"/>
    <x v="2"/>
    <x v="0"/>
    <x v="0"/>
    <x v="0"/>
    <x v="0"/>
    <x v="0"/>
  </r>
  <r>
    <x v="30"/>
    <x v="0"/>
    <x v="0"/>
    <x v="1"/>
    <x v="1"/>
    <x v="3"/>
    <x v="0"/>
    <x v="22"/>
    <x v="5"/>
    <x v="11"/>
    <x v="12"/>
    <x v="0"/>
    <x v="1"/>
    <x v="0"/>
    <x v="0"/>
    <x v="1"/>
    <x v="0"/>
    <x v="0"/>
    <x v="3"/>
    <x v="0"/>
    <x v="0"/>
    <x v="0"/>
    <x v="0"/>
    <x v="0"/>
  </r>
  <r>
    <x v="31"/>
    <x v="0"/>
    <x v="0"/>
    <x v="1"/>
    <x v="1"/>
    <x v="3"/>
    <x v="0"/>
    <x v="22"/>
    <x v="5"/>
    <x v="27"/>
    <x v="2"/>
    <x v="0"/>
    <x v="1"/>
    <x v="0"/>
    <x v="0"/>
    <x v="1"/>
    <x v="0"/>
    <x v="0"/>
    <x v="0"/>
    <x v="0"/>
    <x v="0"/>
    <x v="0"/>
    <x v="0"/>
    <x v="0"/>
  </r>
  <r>
    <x v="32"/>
    <x v="0"/>
    <x v="0"/>
    <x v="1"/>
    <x v="1"/>
    <x v="3"/>
    <x v="0"/>
    <x v="23"/>
    <x v="5"/>
    <x v="28"/>
    <x v="2"/>
    <x v="0"/>
    <x v="1"/>
    <x v="0"/>
    <x v="0"/>
    <x v="1"/>
    <x v="0"/>
    <x v="0"/>
    <x v="3"/>
    <x v="0"/>
    <x v="0"/>
    <x v="0"/>
    <x v="0"/>
    <x v="0"/>
  </r>
  <r>
    <x v="33"/>
    <x v="0"/>
    <x v="0"/>
    <x v="1"/>
    <x v="1"/>
    <x v="3"/>
    <x v="0"/>
    <x v="24"/>
    <x v="5"/>
    <x v="29"/>
    <x v="2"/>
    <x v="0"/>
    <x v="1"/>
    <x v="0"/>
    <x v="0"/>
    <x v="1"/>
    <x v="0"/>
    <x v="0"/>
    <x v="0"/>
    <x v="0"/>
    <x v="0"/>
    <x v="0"/>
    <x v="0"/>
    <x v="0"/>
  </r>
  <r>
    <x v="34"/>
    <x v="0"/>
    <x v="0"/>
    <x v="1"/>
    <x v="1"/>
    <x v="3"/>
    <x v="0"/>
    <x v="24"/>
    <x v="5"/>
    <x v="30"/>
    <x v="2"/>
    <x v="0"/>
    <x v="1"/>
    <x v="0"/>
    <x v="0"/>
    <x v="1"/>
    <x v="0"/>
    <x v="0"/>
    <x v="0"/>
    <x v="0"/>
    <x v="0"/>
    <x v="0"/>
    <x v="0"/>
    <x v="0"/>
  </r>
  <r>
    <x v="35"/>
    <x v="0"/>
    <x v="0"/>
    <x v="1"/>
    <x v="1"/>
    <x v="3"/>
    <x v="0"/>
    <x v="25"/>
    <x v="5"/>
    <x v="31"/>
    <x v="13"/>
    <x v="0"/>
    <x v="1"/>
    <x v="0"/>
    <x v="0"/>
    <x v="1"/>
    <x v="0"/>
    <x v="2"/>
    <x v="3"/>
    <x v="0"/>
    <x v="0"/>
    <x v="0"/>
    <x v="0"/>
    <x v="0"/>
  </r>
  <r>
    <x v="36"/>
    <x v="0"/>
    <x v="0"/>
    <x v="1"/>
    <x v="1"/>
    <x v="3"/>
    <x v="0"/>
    <x v="25"/>
    <x v="5"/>
    <x v="32"/>
    <x v="2"/>
    <x v="0"/>
    <x v="1"/>
    <x v="0"/>
    <x v="0"/>
    <x v="1"/>
    <x v="0"/>
    <x v="3"/>
    <x v="3"/>
    <x v="0"/>
    <x v="0"/>
    <x v="0"/>
    <x v="0"/>
    <x v="0"/>
  </r>
  <r>
    <x v="37"/>
    <x v="0"/>
    <x v="0"/>
    <x v="1"/>
    <x v="1"/>
    <x v="3"/>
    <x v="0"/>
    <x v="26"/>
    <x v="5"/>
    <x v="33"/>
    <x v="2"/>
    <x v="0"/>
    <x v="1"/>
    <x v="0"/>
    <x v="0"/>
    <x v="1"/>
    <x v="0"/>
    <x v="0"/>
    <x v="3"/>
    <x v="0"/>
    <x v="0"/>
    <x v="0"/>
    <x v="0"/>
    <x v="0"/>
  </r>
  <r>
    <x v="38"/>
    <x v="0"/>
    <x v="0"/>
    <x v="1"/>
    <x v="1"/>
    <x v="3"/>
    <x v="0"/>
    <x v="26"/>
    <x v="5"/>
    <x v="34"/>
    <x v="2"/>
    <x v="0"/>
    <x v="1"/>
    <x v="0"/>
    <x v="0"/>
    <x v="1"/>
    <x v="0"/>
    <x v="0"/>
    <x v="0"/>
    <x v="0"/>
    <x v="0"/>
    <x v="0"/>
    <x v="0"/>
    <x v="0"/>
  </r>
  <r>
    <x v="39"/>
    <x v="0"/>
    <x v="0"/>
    <x v="1"/>
    <x v="1"/>
    <x v="3"/>
    <x v="0"/>
    <x v="26"/>
    <x v="5"/>
    <x v="35"/>
    <x v="2"/>
    <x v="0"/>
    <x v="1"/>
    <x v="0"/>
    <x v="0"/>
    <x v="1"/>
    <x v="0"/>
    <x v="0"/>
    <x v="0"/>
    <x v="0"/>
    <x v="0"/>
    <x v="0"/>
    <x v="0"/>
    <x v="0"/>
  </r>
  <r>
    <x v="40"/>
    <x v="0"/>
    <x v="1"/>
    <x v="2"/>
    <x v="1"/>
    <x v="3"/>
    <x v="0"/>
    <x v="27"/>
    <x v="6"/>
    <x v="36"/>
    <x v="2"/>
    <x v="0"/>
    <x v="2"/>
    <x v="1"/>
    <x v="0"/>
    <x v="0"/>
    <x v="0"/>
    <x v="0"/>
    <x v="0"/>
    <x v="0"/>
    <x v="0"/>
    <x v="0"/>
    <x v="0"/>
    <x v="0"/>
  </r>
  <r>
    <x v="41"/>
    <x v="0"/>
    <x v="1"/>
    <x v="2"/>
    <x v="1"/>
    <x v="3"/>
    <x v="0"/>
    <x v="27"/>
    <x v="6"/>
    <x v="37"/>
    <x v="2"/>
    <x v="0"/>
    <x v="2"/>
    <x v="1"/>
    <x v="0"/>
    <x v="0"/>
    <x v="0"/>
    <x v="0"/>
    <x v="0"/>
    <x v="0"/>
    <x v="0"/>
    <x v="0"/>
    <x v="0"/>
    <x v="0"/>
  </r>
  <r>
    <x v="42"/>
    <x v="0"/>
    <x v="1"/>
    <x v="2"/>
    <x v="1"/>
    <x v="3"/>
    <x v="0"/>
    <x v="28"/>
    <x v="7"/>
    <x v="38"/>
    <x v="2"/>
    <x v="0"/>
    <x v="2"/>
    <x v="1"/>
    <x v="0"/>
    <x v="0"/>
    <x v="0"/>
    <x v="0"/>
    <x v="0"/>
    <x v="0"/>
    <x v="0"/>
    <x v="0"/>
    <x v="0"/>
    <x v="0"/>
  </r>
  <r>
    <x v="43"/>
    <x v="0"/>
    <x v="1"/>
    <x v="2"/>
    <x v="1"/>
    <x v="3"/>
    <x v="0"/>
    <x v="29"/>
    <x v="8"/>
    <x v="39"/>
    <x v="0"/>
    <x v="0"/>
    <x v="2"/>
    <x v="1"/>
    <x v="0"/>
    <x v="0"/>
    <x v="0"/>
    <x v="0"/>
    <x v="0"/>
    <x v="0"/>
    <x v="0"/>
    <x v="0"/>
    <x v="0"/>
    <x v="0"/>
  </r>
  <r>
    <x v="44"/>
    <x v="0"/>
    <x v="1"/>
    <x v="2"/>
    <x v="1"/>
    <x v="3"/>
    <x v="0"/>
    <x v="30"/>
    <x v="9"/>
    <x v="40"/>
    <x v="14"/>
    <x v="0"/>
    <x v="2"/>
    <x v="1"/>
    <x v="0"/>
    <x v="0"/>
    <x v="0"/>
    <x v="2"/>
    <x v="3"/>
    <x v="0"/>
    <x v="0"/>
    <x v="0"/>
    <x v="0"/>
    <x v="0"/>
  </r>
  <r>
    <x v="45"/>
    <x v="0"/>
    <x v="1"/>
    <x v="2"/>
    <x v="1"/>
    <x v="3"/>
    <x v="0"/>
    <x v="31"/>
    <x v="10"/>
    <x v="41"/>
    <x v="2"/>
    <x v="0"/>
    <x v="2"/>
    <x v="1"/>
    <x v="0"/>
    <x v="0"/>
    <x v="0"/>
    <x v="0"/>
    <x v="3"/>
    <x v="0"/>
    <x v="0"/>
    <x v="0"/>
    <x v="0"/>
    <x v="0"/>
  </r>
  <r>
    <x v="46"/>
    <x v="0"/>
    <x v="1"/>
    <x v="2"/>
    <x v="1"/>
    <x v="3"/>
    <x v="0"/>
    <x v="32"/>
    <x v="10"/>
    <x v="42"/>
    <x v="2"/>
    <x v="0"/>
    <x v="2"/>
    <x v="1"/>
    <x v="0"/>
    <x v="0"/>
    <x v="0"/>
    <x v="2"/>
    <x v="3"/>
    <x v="0"/>
    <x v="0"/>
    <x v="0"/>
    <x v="0"/>
    <x v="0"/>
  </r>
  <r>
    <x v="47"/>
    <x v="0"/>
    <x v="1"/>
    <x v="2"/>
    <x v="1"/>
    <x v="3"/>
    <x v="0"/>
    <x v="32"/>
    <x v="11"/>
    <x v="43"/>
    <x v="15"/>
    <x v="0"/>
    <x v="2"/>
    <x v="1"/>
    <x v="0"/>
    <x v="0"/>
    <x v="0"/>
    <x v="2"/>
    <x v="3"/>
    <x v="0"/>
    <x v="0"/>
    <x v="0"/>
    <x v="0"/>
    <x v="0"/>
  </r>
  <r>
    <x v="48"/>
    <x v="0"/>
    <x v="1"/>
    <x v="2"/>
    <x v="1"/>
    <x v="3"/>
    <x v="0"/>
    <x v="32"/>
    <x v="11"/>
    <x v="44"/>
    <x v="0"/>
    <x v="0"/>
    <x v="2"/>
    <x v="1"/>
    <x v="0"/>
    <x v="0"/>
    <x v="0"/>
    <x v="2"/>
    <x v="3"/>
    <x v="0"/>
    <x v="0"/>
    <x v="0"/>
    <x v="0"/>
    <x v="0"/>
  </r>
  <r>
    <x v="49"/>
    <x v="0"/>
    <x v="1"/>
    <x v="2"/>
    <x v="1"/>
    <x v="3"/>
    <x v="0"/>
    <x v="33"/>
    <x v="12"/>
    <x v="45"/>
    <x v="16"/>
    <x v="0"/>
    <x v="2"/>
    <x v="1"/>
    <x v="0"/>
    <x v="0"/>
    <x v="0"/>
    <x v="2"/>
    <x v="3"/>
    <x v="0"/>
    <x v="0"/>
    <x v="0"/>
    <x v="0"/>
    <x v="0"/>
  </r>
  <r>
    <x v="50"/>
    <x v="0"/>
    <x v="1"/>
    <x v="2"/>
    <x v="1"/>
    <x v="3"/>
    <x v="0"/>
    <x v="34"/>
    <x v="13"/>
    <x v="46"/>
    <x v="2"/>
    <x v="0"/>
    <x v="2"/>
    <x v="1"/>
    <x v="0"/>
    <x v="0"/>
    <x v="0"/>
    <x v="2"/>
    <x v="3"/>
    <x v="0"/>
    <x v="0"/>
    <x v="0"/>
    <x v="0"/>
    <x v="0"/>
  </r>
  <r>
    <x v="51"/>
    <x v="0"/>
    <x v="1"/>
    <x v="2"/>
    <x v="1"/>
    <x v="3"/>
    <x v="0"/>
    <x v="35"/>
    <x v="14"/>
    <x v="47"/>
    <x v="2"/>
    <x v="0"/>
    <x v="2"/>
    <x v="1"/>
    <x v="0"/>
    <x v="0"/>
    <x v="0"/>
    <x v="0"/>
    <x v="0"/>
    <x v="0"/>
    <x v="0"/>
    <x v="0"/>
    <x v="0"/>
    <x v="0"/>
  </r>
  <r>
    <x v="52"/>
    <x v="0"/>
    <x v="1"/>
    <x v="2"/>
    <x v="1"/>
    <x v="3"/>
    <x v="0"/>
    <x v="35"/>
    <x v="15"/>
    <x v="48"/>
    <x v="2"/>
    <x v="0"/>
    <x v="2"/>
    <x v="1"/>
    <x v="0"/>
    <x v="0"/>
    <x v="0"/>
    <x v="0"/>
    <x v="0"/>
    <x v="0"/>
    <x v="0"/>
    <x v="0"/>
    <x v="0"/>
    <x v="0"/>
  </r>
  <r>
    <x v="53"/>
    <x v="0"/>
    <x v="1"/>
    <x v="0"/>
    <x v="1"/>
    <x v="3"/>
    <x v="0"/>
    <x v="36"/>
    <x v="16"/>
    <x v="49"/>
    <x v="0"/>
    <x v="0"/>
    <x v="2"/>
    <x v="2"/>
    <x v="0"/>
    <x v="1"/>
    <x v="0"/>
    <x v="0"/>
    <x v="0"/>
    <x v="0"/>
    <x v="0"/>
    <x v="0"/>
    <x v="0"/>
    <x v="0"/>
  </r>
  <r>
    <x v="54"/>
    <x v="0"/>
    <x v="1"/>
    <x v="0"/>
    <x v="1"/>
    <x v="3"/>
    <x v="0"/>
    <x v="36"/>
    <x v="17"/>
    <x v="50"/>
    <x v="0"/>
    <x v="0"/>
    <x v="2"/>
    <x v="2"/>
    <x v="0"/>
    <x v="1"/>
    <x v="0"/>
    <x v="0"/>
    <x v="0"/>
    <x v="0"/>
    <x v="0"/>
    <x v="0"/>
    <x v="0"/>
    <x v="0"/>
  </r>
  <r>
    <x v="55"/>
    <x v="0"/>
    <x v="1"/>
    <x v="0"/>
    <x v="1"/>
    <x v="3"/>
    <x v="0"/>
    <x v="37"/>
    <x v="18"/>
    <x v="51"/>
    <x v="0"/>
    <x v="0"/>
    <x v="2"/>
    <x v="2"/>
    <x v="0"/>
    <x v="1"/>
    <x v="0"/>
    <x v="0"/>
    <x v="0"/>
    <x v="0"/>
    <x v="0"/>
    <x v="0"/>
    <x v="0"/>
    <x v="0"/>
  </r>
  <r>
    <x v="56"/>
    <x v="0"/>
    <x v="1"/>
    <x v="0"/>
    <x v="1"/>
    <x v="3"/>
    <x v="0"/>
    <x v="37"/>
    <x v="19"/>
    <x v="51"/>
    <x v="0"/>
    <x v="0"/>
    <x v="2"/>
    <x v="2"/>
    <x v="0"/>
    <x v="1"/>
    <x v="0"/>
    <x v="0"/>
    <x v="0"/>
    <x v="0"/>
    <x v="0"/>
    <x v="0"/>
    <x v="0"/>
    <x v="0"/>
  </r>
  <r>
    <x v="57"/>
    <x v="0"/>
    <x v="1"/>
    <x v="0"/>
    <x v="1"/>
    <x v="3"/>
    <x v="0"/>
    <x v="37"/>
    <x v="20"/>
    <x v="51"/>
    <x v="0"/>
    <x v="0"/>
    <x v="2"/>
    <x v="2"/>
    <x v="0"/>
    <x v="1"/>
    <x v="0"/>
    <x v="0"/>
    <x v="0"/>
    <x v="0"/>
    <x v="0"/>
    <x v="0"/>
    <x v="0"/>
    <x v="0"/>
  </r>
  <r>
    <x v="58"/>
    <x v="0"/>
    <x v="1"/>
    <x v="0"/>
    <x v="1"/>
    <x v="3"/>
    <x v="0"/>
    <x v="38"/>
    <x v="21"/>
    <x v="52"/>
    <x v="0"/>
    <x v="0"/>
    <x v="2"/>
    <x v="2"/>
    <x v="0"/>
    <x v="1"/>
    <x v="0"/>
    <x v="0"/>
    <x v="0"/>
    <x v="0"/>
    <x v="0"/>
    <x v="0"/>
    <x v="0"/>
    <x v="0"/>
  </r>
  <r>
    <x v="59"/>
    <x v="0"/>
    <x v="2"/>
    <x v="0"/>
    <x v="1"/>
    <x v="3"/>
    <x v="0"/>
    <x v="39"/>
    <x v="22"/>
    <x v="53"/>
    <x v="0"/>
    <x v="0"/>
    <x v="2"/>
    <x v="2"/>
    <x v="0"/>
    <x v="1"/>
    <x v="0"/>
    <x v="0"/>
    <x v="0"/>
    <x v="0"/>
    <x v="0"/>
    <x v="0"/>
    <x v="0"/>
    <x v="0"/>
  </r>
  <r>
    <x v="60"/>
    <x v="0"/>
    <x v="2"/>
    <x v="0"/>
    <x v="1"/>
    <x v="3"/>
    <x v="0"/>
    <x v="40"/>
    <x v="23"/>
    <x v="54"/>
    <x v="0"/>
    <x v="0"/>
    <x v="2"/>
    <x v="2"/>
    <x v="0"/>
    <x v="1"/>
    <x v="0"/>
    <x v="0"/>
    <x v="0"/>
    <x v="0"/>
    <x v="0"/>
    <x v="0"/>
    <x v="0"/>
    <x v="0"/>
  </r>
  <r>
    <x v="61"/>
    <x v="0"/>
    <x v="2"/>
    <x v="0"/>
    <x v="1"/>
    <x v="3"/>
    <x v="0"/>
    <x v="41"/>
    <x v="23"/>
    <x v="55"/>
    <x v="0"/>
    <x v="0"/>
    <x v="2"/>
    <x v="2"/>
    <x v="0"/>
    <x v="1"/>
    <x v="0"/>
    <x v="0"/>
    <x v="0"/>
    <x v="0"/>
    <x v="0"/>
    <x v="0"/>
    <x v="0"/>
    <x v="0"/>
  </r>
  <r>
    <x v="62"/>
    <x v="0"/>
    <x v="2"/>
    <x v="0"/>
    <x v="1"/>
    <x v="3"/>
    <x v="0"/>
    <x v="19"/>
    <x v="24"/>
    <x v="56"/>
    <x v="0"/>
    <x v="0"/>
    <x v="2"/>
    <x v="2"/>
    <x v="0"/>
    <x v="1"/>
    <x v="0"/>
    <x v="0"/>
    <x v="0"/>
    <x v="0"/>
    <x v="0"/>
    <x v="0"/>
    <x v="0"/>
    <x v="0"/>
  </r>
  <r>
    <x v="63"/>
    <x v="0"/>
    <x v="2"/>
    <x v="0"/>
    <x v="1"/>
    <x v="3"/>
    <x v="0"/>
    <x v="42"/>
    <x v="25"/>
    <x v="5"/>
    <x v="0"/>
    <x v="0"/>
    <x v="2"/>
    <x v="2"/>
    <x v="0"/>
    <x v="1"/>
    <x v="0"/>
    <x v="3"/>
    <x v="3"/>
    <x v="0"/>
    <x v="0"/>
    <x v="0"/>
    <x v="0"/>
    <x v="0"/>
  </r>
  <r>
    <x v="64"/>
    <x v="0"/>
    <x v="2"/>
    <x v="0"/>
    <x v="1"/>
    <x v="3"/>
    <x v="0"/>
    <x v="42"/>
    <x v="25"/>
    <x v="22"/>
    <x v="0"/>
    <x v="0"/>
    <x v="2"/>
    <x v="3"/>
    <x v="0"/>
    <x v="2"/>
    <x v="0"/>
    <x v="0"/>
    <x v="3"/>
    <x v="0"/>
    <x v="0"/>
    <x v="0"/>
    <x v="0"/>
    <x v="0"/>
  </r>
  <r>
    <x v="65"/>
    <x v="0"/>
    <x v="2"/>
    <x v="0"/>
    <x v="1"/>
    <x v="3"/>
    <x v="0"/>
    <x v="42"/>
    <x v="25"/>
    <x v="23"/>
    <x v="0"/>
    <x v="0"/>
    <x v="2"/>
    <x v="2"/>
    <x v="0"/>
    <x v="1"/>
    <x v="0"/>
    <x v="1"/>
    <x v="3"/>
    <x v="0"/>
    <x v="0"/>
    <x v="0"/>
    <x v="0"/>
    <x v="0"/>
  </r>
  <r>
    <x v="66"/>
    <x v="0"/>
    <x v="2"/>
    <x v="0"/>
    <x v="1"/>
    <x v="3"/>
    <x v="0"/>
    <x v="43"/>
    <x v="26"/>
    <x v="24"/>
    <x v="0"/>
    <x v="0"/>
    <x v="2"/>
    <x v="3"/>
    <x v="0"/>
    <x v="2"/>
    <x v="0"/>
    <x v="2"/>
    <x v="3"/>
    <x v="0"/>
    <x v="0"/>
    <x v="0"/>
    <x v="0"/>
    <x v="0"/>
  </r>
  <r>
    <x v="67"/>
    <x v="0"/>
    <x v="2"/>
    <x v="0"/>
    <x v="1"/>
    <x v="3"/>
    <x v="0"/>
    <x v="43"/>
    <x v="26"/>
    <x v="8"/>
    <x v="0"/>
    <x v="0"/>
    <x v="2"/>
    <x v="1"/>
    <x v="0"/>
    <x v="0"/>
    <x v="0"/>
    <x v="3"/>
    <x v="3"/>
    <x v="0"/>
    <x v="0"/>
    <x v="0"/>
    <x v="0"/>
    <x v="0"/>
  </r>
  <r>
    <x v="68"/>
    <x v="0"/>
    <x v="2"/>
    <x v="0"/>
    <x v="1"/>
    <x v="0"/>
    <x v="0"/>
    <x v="43"/>
    <x v="26"/>
    <x v="25"/>
    <x v="0"/>
    <x v="0"/>
    <x v="2"/>
    <x v="1"/>
    <x v="0"/>
    <x v="0"/>
    <x v="0"/>
    <x v="0"/>
    <x v="3"/>
    <x v="0"/>
    <x v="0"/>
    <x v="0"/>
    <x v="0"/>
    <x v="0"/>
  </r>
  <r>
    <x v="69"/>
    <x v="0"/>
    <x v="2"/>
    <x v="0"/>
    <x v="1"/>
    <x v="0"/>
    <x v="0"/>
    <x v="44"/>
    <x v="27"/>
    <x v="57"/>
    <x v="0"/>
    <x v="0"/>
    <x v="2"/>
    <x v="1"/>
    <x v="0"/>
    <x v="0"/>
    <x v="0"/>
    <x v="1"/>
    <x v="3"/>
    <x v="0"/>
    <x v="0"/>
    <x v="0"/>
    <x v="0"/>
    <x v="0"/>
  </r>
  <r>
    <x v="70"/>
    <x v="0"/>
    <x v="2"/>
    <x v="0"/>
    <x v="1"/>
    <x v="0"/>
    <x v="0"/>
    <x v="44"/>
    <x v="27"/>
    <x v="11"/>
    <x v="0"/>
    <x v="0"/>
    <x v="2"/>
    <x v="1"/>
    <x v="0"/>
    <x v="0"/>
    <x v="0"/>
    <x v="2"/>
    <x v="3"/>
    <x v="0"/>
    <x v="0"/>
    <x v="0"/>
    <x v="0"/>
    <x v="0"/>
  </r>
  <r>
    <x v="71"/>
    <x v="0"/>
    <x v="2"/>
    <x v="2"/>
    <x v="1"/>
    <x v="0"/>
    <x v="0"/>
    <x v="44"/>
    <x v="27"/>
    <x v="27"/>
    <x v="0"/>
    <x v="0"/>
    <x v="2"/>
    <x v="1"/>
    <x v="0"/>
    <x v="0"/>
    <x v="0"/>
    <x v="3"/>
    <x v="0"/>
    <x v="0"/>
    <x v="0"/>
    <x v="0"/>
    <x v="0"/>
    <x v="0"/>
  </r>
  <r>
    <x v="72"/>
    <x v="0"/>
    <x v="2"/>
    <x v="2"/>
    <x v="1"/>
    <x v="0"/>
    <x v="0"/>
    <x v="24"/>
    <x v="28"/>
    <x v="28"/>
    <x v="0"/>
    <x v="0"/>
    <x v="2"/>
    <x v="1"/>
    <x v="0"/>
    <x v="0"/>
    <x v="0"/>
    <x v="0"/>
    <x v="3"/>
    <x v="0"/>
    <x v="0"/>
    <x v="0"/>
    <x v="0"/>
    <x v="0"/>
  </r>
  <r>
    <x v="73"/>
    <x v="0"/>
    <x v="2"/>
    <x v="2"/>
    <x v="1"/>
    <x v="0"/>
    <x v="0"/>
    <x v="24"/>
    <x v="28"/>
    <x v="29"/>
    <x v="0"/>
    <x v="0"/>
    <x v="2"/>
    <x v="1"/>
    <x v="0"/>
    <x v="0"/>
    <x v="0"/>
    <x v="1"/>
    <x v="3"/>
    <x v="0"/>
    <x v="0"/>
    <x v="0"/>
    <x v="0"/>
    <x v="0"/>
  </r>
  <r>
    <x v="74"/>
    <x v="0"/>
    <x v="2"/>
    <x v="2"/>
    <x v="1"/>
    <x v="0"/>
    <x v="0"/>
    <x v="24"/>
    <x v="28"/>
    <x v="30"/>
    <x v="0"/>
    <x v="0"/>
    <x v="2"/>
    <x v="1"/>
    <x v="0"/>
    <x v="0"/>
    <x v="1"/>
    <x v="2"/>
    <x v="0"/>
    <x v="0"/>
    <x v="0"/>
    <x v="0"/>
    <x v="0"/>
    <x v="0"/>
  </r>
  <r>
    <x v="75"/>
    <x v="0"/>
    <x v="2"/>
    <x v="2"/>
    <x v="1"/>
    <x v="0"/>
    <x v="0"/>
    <x v="25"/>
    <x v="29"/>
    <x v="31"/>
    <x v="0"/>
    <x v="0"/>
    <x v="2"/>
    <x v="1"/>
    <x v="0"/>
    <x v="0"/>
    <x v="0"/>
    <x v="3"/>
    <x v="0"/>
    <x v="0"/>
    <x v="0"/>
    <x v="0"/>
    <x v="0"/>
    <x v="0"/>
  </r>
  <r>
    <x v="76"/>
    <x v="0"/>
    <x v="2"/>
    <x v="2"/>
    <x v="1"/>
    <x v="0"/>
    <x v="0"/>
    <x v="25"/>
    <x v="29"/>
    <x v="58"/>
    <x v="0"/>
    <x v="0"/>
    <x v="2"/>
    <x v="1"/>
    <x v="0"/>
    <x v="0"/>
    <x v="0"/>
    <x v="0"/>
    <x v="0"/>
    <x v="0"/>
    <x v="0"/>
    <x v="0"/>
    <x v="0"/>
    <x v="0"/>
  </r>
  <r>
    <x v="77"/>
    <x v="0"/>
    <x v="2"/>
    <x v="2"/>
    <x v="1"/>
    <x v="0"/>
    <x v="0"/>
    <x v="26"/>
    <x v="30"/>
    <x v="33"/>
    <x v="0"/>
    <x v="0"/>
    <x v="2"/>
    <x v="1"/>
    <x v="0"/>
    <x v="0"/>
    <x v="0"/>
    <x v="1"/>
    <x v="0"/>
    <x v="0"/>
    <x v="0"/>
    <x v="0"/>
    <x v="0"/>
    <x v="0"/>
  </r>
  <r>
    <x v="78"/>
    <x v="0"/>
    <x v="2"/>
    <x v="2"/>
    <x v="1"/>
    <x v="0"/>
    <x v="0"/>
    <x v="26"/>
    <x v="30"/>
    <x v="34"/>
    <x v="0"/>
    <x v="0"/>
    <x v="2"/>
    <x v="1"/>
    <x v="0"/>
    <x v="0"/>
    <x v="1"/>
    <x v="2"/>
    <x v="0"/>
    <x v="0"/>
    <x v="0"/>
    <x v="0"/>
    <x v="0"/>
    <x v="0"/>
  </r>
  <r>
    <x v="79"/>
    <x v="0"/>
    <x v="2"/>
    <x v="2"/>
    <x v="1"/>
    <x v="0"/>
    <x v="0"/>
    <x v="26"/>
    <x v="30"/>
    <x v="35"/>
    <x v="0"/>
    <x v="0"/>
    <x v="2"/>
    <x v="1"/>
    <x v="0"/>
    <x v="0"/>
    <x v="1"/>
    <x v="3"/>
    <x v="2"/>
    <x v="0"/>
    <x v="0"/>
    <x v="0"/>
    <x v="0"/>
    <x v="0"/>
  </r>
  <r>
    <x v="80"/>
    <x v="0"/>
    <x v="2"/>
    <x v="2"/>
    <x v="1"/>
    <x v="0"/>
    <x v="0"/>
    <x v="45"/>
    <x v="31"/>
    <x v="59"/>
    <x v="0"/>
    <x v="0"/>
    <x v="2"/>
    <x v="1"/>
    <x v="0"/>
    <x v="0"/>
    <x v="1"/>
    <x v="2"/>
    <x v="2"/>
    <x v="0"/>
    <x v="0"/>
    <x v="0"/>
    <x v="0"/>
    <x v="0"/>
  </r>
  <r>
    <x v="81"/>
    <x v="0"/>
    <x v="2"/>
    <x v="2"/>
    <x v="1"/>
    <x v="0"/>
    <x v="0"/>
    <x v="45"/>
    <x v="31"/>
    <x v="60"/>
    <x v="0"/>
    <x v="0"/>
    <x v="2"/>
    <x v="1"/>
    <x v="0"/>
    <x v="0"/>
    <x v="1"/>
    <x v="3"/>
    <x v="2"/>
    <x v="0"/>
    <x v="0"/>
    <x v="0"/>
    <x v="0"/>
    <x v="0"/>
  </r>
  <r>
    <x v="82"/>
    <x v="0"/>
    <x v="2"/>
    <x v="2"/>
    <x v="1"/>
    <x v="0"/>
    <x v="0"/>
    <x v="45"/>
    <x v="31"/>
    <x v="61"/>
    <x v="0"/>
    <x v="0"/>
    <x v="2"/>
    <x v="1"/>
    <x v="0"/>
    <x v="0"/>
    <x v="1"/>
    <x v="2"/>
    <x v="2"/>
    <x v="0"/>
    <x v="0"/>
    <x v="0"/>
    <x v="0"/>
    <x v="0"/>
  </r>
  <r>
    <x v="83"/>
    <x v="0"/>
    <x v="2"/>
    <x v="2"/>
    <x v="1"/>
    <x v="0"/>
    <x v="0"/>
    <x v="46"/>
    <x v="32"/>
    <x v="62"/>
    <x v="0"/>
    <x v="0"/>
    <x v="2"/>
    <x v="1"/>
    <x v="0"/>
    <x v="0"/>
    <x v="1"/>
    <x v="3"/>
    <x v="2"/>
    <x v="0"/>
    <x v="0"/>
    <x v="0"/>
    <x v="0"/>
    <x v="0"/>
  </r>
  <r>
    <x v="84"/>
    <x v="0"/>
    <x v="2"/>
    <x v="2"/>
    <x v="1"/>
    <x v="0"/>
    <x v="0"/>
    <x v="47"/>
    <x v="33"/>
    <x v="63"/>
    <x v="0"/>
    <x v="0"/>
    <x v="2"/>
    <x v="2"/>
    <x v="0"/>
    <x v="1"/>
    <x v="1"/>
    <x v="0"/>
    <x v="2"/>
    <x v="0"/>
    <x v="0"/>
    <x v="0"/>
    <x v="0"/>
    <x v="0"/>
  </r>
  <r>
    <x v="85"/>
    <x v="0"/>
    <x v="2"/>
    <x v="2"/>
    <x v="1"/>
    <x v="0"/>
    <x v="0"/>
    <x v="47"/>
    <x v="33"/>
    <x v="64"/>
    <x v="0"/>
    <x v="0"/>
    <x v="2"/>
    <x v="2"/>
    <x v="0"/>
    <x v="1"/>
    <x v="1"/>
    <x v="2"/>
    <x v="0"/>
    <x v="0"/>
    <x v="0"/>
    <x v="0"/>
    <x v="0"/>
    <x v="0"/>
  </r>
  <r>
    <x v="86"/>
    <x v="0"/>
    <x v="2"/>
    <x v="2"/>
    <x v="1"/>
    <x v="0"/>
    <x v="0"/>
    <x v="47"/>
    <x v="33"/>
    <x v="65"/>
    <x v="0"/>
    <x v="0"/>
    <x v="2"/>
    <x v="2"/>
    <x v="0"/>
    <x v="1"/>
    <x v="1"/>
    <x v="3"/>
    <x v="0"/>
    <x v="0"/>
    <x v="0"/>
    <x v="0"/>
    <x v="0"/>
    <x v="0"/>
  </r>
  <r>
    <x v="87"/>
    <x v="0"/>
    <x v="2"/>
    <x v="2"/>
    <x v="1"/>
    <x v="0"/>
    <x v="0"/>
    <x v="48"/>
    <x v="34"/>
    <x v="66"/>
    <x v="0"/>
    <x v="0"/>
    <x v="2"/>
    <x v="2"/>
    <x v="0"/>
    <x v="1"/>
    <x v="1"/>
    <x v="0"/>
    <x v="0"/>
    <x v="0"/>
    <x v="0"/>
    <x v="0"/>
    <x v="0"/>
    <x v="0"/>
  </r>
  <r>
    <x v="88"/>
    <x v="0"/>
    <x v="2"/>
    <x v="2"/>
    <x v="1"/>
    <x v="0"/>
    <x v="0"/>
    <x v="48"/>
    <x v="34"/>
    <x v="67"/>
    <x v="0"/>
    <x v="0"/>
    <x v="2"/>
    <x v="2"/>
    <x v="0"/>
    <x v="1"/>
    <x v="1"/>
    <x v="2"/>
    <x v="0"/>
    <x v="0"/>
    <x v="0"/>
    <x v="0"/>
    <x v="0"/>
    <x v="0"/>
  </r>
  <r>
    <x v="89"/>
    <x v="0"/>
    <x v="2"/>
    <x v="2"/>
    <x v="1"/>
    <x v="0"/>
    <x v="0"/>
    <x v="49"/>
    <x v="35"/>
    <x v="68"/>
    <x v="0"/>
    <x v="0"/>
    <x v="2"/>
    <x v="2"/>
    <x v="0"/>
    <x v="1"/>
    <x v="1"/>
    <x v="3"/>
    <x v="0"/>
    <x v="0"/>
    <x v="0"/>
    <x v="0"/>
    <x v="0"/>
    <x v="0"/>
  </r>
  <r>
    <x v="90"/>
    <x v="0"/>
    <x v="2"/>
    <x v="2"/>
    <x v="1"/>
    <x v="0"/>
    <x v="0"/>
    <x v="49"/>
    <x v="35"/>
    <x v="69"/>
    <x v="0"/>
    <x v="0"/>
    <x v="2"/>
    <x v="2"/>
    <x v="0"/>
    <x v="1"/>
    <x v="1"/>
    <x v="0"/>
    <x v="2"/>
    <x v="0"/>
    <x v="0"/>
    <x v="0"/>
    <x v="0"/>
    <x v="0"/>
  </r>
  <r>
    <x v="91"/>
    <x v="0"/>
    <x v="2"/>
    <x v="2"/>
    <x v="1"/>
    <x v="0"/>
    <x v="0"/>
    <x v="50"/>
    <x v="36"/>
    <x v="70"/>
    <x v="0"/>
    <x v="0"/>
    <x v="2"/>
    <x v="2"/>
    <x v="0"/>
    <x v="1"/>
    <x v="1"/>
    <x v="2"/>
    <x v="0"/>
    <x v="0"/>
    <x v="0"/>
    <x v="0"/>
    <x v="0"/>
    <x v="0"/>
  </r>
  <r>
    <x v="92"/>
    <x v="0"/>
    <x v="2"/>
    <x v="2"/>
    <x v="1"/>
    <x v="1"/>
    <x v="0"/>
    <x v="50"/>
    <x v="36"/>
    <x v="71"/>
    <x v="0"/>
    <x v="0"/>
    <x v="2"/>
    <x v="3"/>
    <x v="0"/>
    <x v="2"/>
    <x v="1"/>
    <x v="3"/>
    <x v="1"/>
    <x v="0"/>
    <x v="0"/>
    <x v="0"/>
    <x v="0"/>
    <x v="0"/>
  </r>
  <r>
    <x v="93"/>
    <x v="0"/>
    <x v="2"/>
    <x v="2"/>
    <x v="1"/>
    <x v="1"/>
    <x v="0"/>
    <x v="32"/>
    <x v="37"/>
    <x v="72"/>
    <x v="0"/>
    <x v="0"/>
    <x v="2"/>
    <x v="3"/>
    <x v="0"/>
    <x v="2"/>
    <x v="1"/>
    <x v="0"/>
    <x v="3"/>
    <x v="0"/>
    <x v="0"/>
    <x v="0"/>
    <x v="0"/>
    <x v="0"/>
  </r>
  <r>
    <x v="94"/>
    <x v="0"/>
    <x v="2"/>
    <x v="2"/>
    <x v="1"/>
    <x v="1"/>
    <x v="0"/>
    <x v="32"/>
    <x v="37"/>
    <x v="73"/>
    <x v="0"/>
    <x v="0"/>
    <x v="2"/>
    <x v="3"/>
    <x v="0"/>
    <x v="2"/>
    <x v="1"/>
    <x v="1"/>
    <x v="3"/>
    <x v="0"/>
    <x v="0"/>
    <x v="0"/>
    <x v="0"/>
    <x v="0"/>
  </r>
  <r>
    <x v="95"/>
    <x v="0"/>
    <x v="2"/>
    <x v="2"/>
    <x v="1"/>
    <x v="1"/>
    <x v="0"/>
    <x v="32"/>
    <x v="37"/>
    <x v="74"/>
    <x v="0"/>
    <x v="0"/>
    <x v="2"/>
    <x v="3"/>
    <x v="0"/>
    <x v="2"/>
    <x v="1"/>
    <x v="2"/>
    <x v="3"/>
    <x v="0"/>
    <x v="0"/>
    <x v="0"/>
    <x v="0"/>
    <x v="0"/>
  </r>
  <r>
    <x v="96"/>
    <x v="0"/>
    <x v="2"/>
    <x v="2"/>
    <x v="1"/>
    <x v="1"/>
    <x v="0"/>
    <x v="51"/>
    <x v="37"/>
    <x v="75"/>
    <x v="0"/>
    <x v="0"/>
    <x v="2"/>
    <x v="3"/>
    <x v="0"/>
    <x v="2"/>
    <x v="0"/>
    <x v="2"/>
    <x v="3"/>
    <x v="0"/>
    <x v="0"/>
    <x v="0"/>
    <x v="0"/>
    <x v="0"/>
  </r>
  <r>
    <x v="97"/>
    <x v="0"/>
    <x v="2"/>
    <x v="2"/>
    <x v="1"/>
    <x v="1"/>
    <x v="0"/>
    <x v="52"/>
    <x v="37"/>
    <x v="76"/>
    <x v="0"/>
    <x v="0"/>
    <x v="2"/>
    <x v="3"/>
    <x v="0"/>
    <x v="2"/>
    <x v="0"/>
    <x v="2"/>
    <x v="3"/>
    <x v="0"/>
    <x v="0"/>
    <x v="0"/>
    <x v="0"/>
    <x v="0"/>
  </r>
  <r>
    <x v="98"/>
    <x v="0"/>
    <x v="2"/>
    <x v="2"/>
    <x v="1"/>
    <x v="1"/>
    <x v="0"/>
    <x v="53"/>
    <x v="38"/>
    <x v="77"/>
    <x v="0"/>
    <x v="0"/>
    <x v="2"/>
    <x v="1"/>
    <x v="0"/>
    <x v="0"/>
    <x v="0"/>
    <x v="0"/>
    <x v="0"/>
    <x v="0"/>
    <x v="0"/>
    <x v="0"/>
    <x v="0"/>
    <x v="0"/>
  </r>
  <r>
    <x v="99"/>
    <x v="0"/>
    <x v="3"/>
    <x v="0"/>
    <x v="1"/>
    <x v="5"/>
    <x v="0"/>
    <x v="54"/>
    <x v="39"/>
    <x v="78"/>
    <x v="0"/>
    <x v="0"/>
    <x v="2"/>
    <x v="0"/>
    <x v="1"/>
    <x v="0"/>
    <x v="0"/>
    <x v="0"/>
    <x v="0"/>
    <x v="0"/>
    <x v="0"/>
    <x v="0"/>
    <x v="0"/>
    <x v="0"/>
  </r>
  <r>
    <x v="100"/>
    <x v="0"/>
    <x v="3"/>
    <x v="0"/>
    <x v="1"/>
    <x v="5"/>
    <x v="0"/>
    <x v="55"/>
    <x v="40"/>
    <x v="79"/>
    <x v="0"/>
    <x v="0"/>
    <x v="2"/>
    <x v="0"/>
    <x v="1"/>
    <x v="0"/>
    <x v="0"/>
    <x v="0"/>
    <x v="0"/>
    <x v="0"/>
    <x v="0"/>
    <x v="0"/>
    <x v="0"/>
    <x v="0"/>
  </r>
  <r>
    <x v="101"/>
    <x v="0"/>
    <x v="3"/>
    <x v="0"/>
    <x v="1"/>
    <x v="5"/>
    <x v="0"/>
    <x v="56"/>
    <x v="40"/>
    <x v="80"/>
    <x v="0"/>
    <x v="0"/>
    <x v="2"/>
    <x v="0"/>
    <x v="1"/>
    <x v="0"/>
    <x v="0"/>
    <x v="2"/>
    <x v="3"/>
    <x v="0"/>
    <x v="0"/>
    <x v="0"/>
    <x v="0"/>
    <x v="0"/>
  </r>
  <r>
    <x v="102"/>
    <x v="0"/>
    <x v="3"/>
    <x v="0"/>
    <x v="1"/>
    <x v="5"/>
    <x v="0"/>
    <x v="56"/>
    <x v="40"/>
    <x v="81"/>
    <x v="0"/>
    <x v="0"/>
    <x v="2"/>
    <x v="0"/>
    <x v="1"/>
    <x v="0"/>
    <x v="0"/>
    <x v="2"/>
    <x v="3"/>
    <x v="0"/>
    <x v="0"/>
    <x v="0"/>
    <x v="0"/>
    <x v="0"/>
  </r>
  <r>
    <x v="103"/>
    <x v="0"/>
    <x v="3"/>
    <x v="0"/>
    <x v="1"/>
    <x v="1"/>
    <x v="0"/>
    <x v="56"/>
    <x v="40"/>
    <x v="82"/>
    <x v="0"/>
    <x v="0"/>
    <x v="2"/>
    <x v="0"/>
    <x v="1"/>
    <x v="0"/>
    <x v="0"/>
    <x v="2"/>
    <x v="3"/>
    <x v="0"/>
    <x v="0"/>
    <x v="0"/>
    <x v="0"/>
    <x v="0"/>
  </r>
  <r>
    <x v="104"/>
    <x v="0"/>
    <x v="3"/>
    <x v="0"/>
    <x v="1"/>
    <x v="1"/>
    <x v="0"/>
    <x v="52"/>
    <x v="40"/>
    <x v="45"/>
    <x v="0"/>
    <x v="0"/>
    <x v="2"/>
    <x v="0"/>
    <x v="1"/>
    <x v="0"/>
    <x v="0"/>
    <x v="2"/>
    <x v="3"/>
    <x v="0"/>
    <x v="0"/>
    <x v="0"/>
    <x v="0"/>
    <x v="0"/>
  </r>
  <r>
    <x v="105"/>
    <x v="0"/>
    <x v="3"/>
    <x v="0"/>
    <x v="1"/>
    <x v="1"/>
    <x v="0"/>
    <x v="52"/>
    <x v="40"/>
    <x v="46"/>
    <x v="0"/>
    <x v="0"/>
    <x v="2"/>
    <x v="0"/>
    <x v="1"/>
    <x v="0"/>
    <x v="0"/>
    <x v="2"/>
    <x v="3"/>
    <x v="0"/>
    <x v="0"/>
    <x v="0"/>
    <x v="0"/>
    <x v="0"/>
  </r>
  <r>
    <x v="106"/>
    <x v="0"/>
    <x v="3"/>
    <x v="0"/>
    <x v="1"/>
    <x v="1"/>
    <x v="0"/>
    <x v="52"/>
    <x v="40"/>
    <x v="83"/>
    <x v="17"/>
    <x v="0"/>
    <x v="2"/>
    <x v="0"/>
    <x v="1"/>
    <x v="0"/>
    <x v="0"/>
    <x v="3"/>
    <x v="2"/>
    <x v="0"/>
    <x v="0"/>
    <x v="0"/>
    <x v="0"/>
    <x v="0"/>
  </r>
  <r>
    <x v="107"/>
    <x v="0"/>
    <x v="3"/>
    <x v="0"/>
    <x v="1"/>
    <x v="1"/>
    <x v="0"/>
    <x v="57"/>
    <x v="41"/>
    <x v="84"/>
    <x v="0"/>
    <x v="0"/>
    <x v="2"/>
    <x v="0"/>
    <x v="1"/>
    <x v="0"/>
    <x v="0"/>
    <x v="0"/>
    <x v="0"/>
    <x v="0"/>
    <x v="0"/>
    <x v="0"/>
    <x v="0"/>
    <x v="0"/>
  </r>
  <r>
    <x v="108"/>
    <x v="0"/>
    <x v="3"/>
    <x v="0"/>
    <x v="1"/>
    <x v="1"/>
    <x v="0"/>
    <x v="58"/>
    <x v="41"/>
    <x v="17"/>
    <x v="0"/>
    <x v="0"/>
    <x v="2"/>
    <x v="0"/>
    <x v="1"/>
    <x v="0"/>
    <x v="0"/>
    <x v="0"/>
    <x v="0"/>
    <x v="0"/>
    <x v="0"/>
    <x v="0"/>
    <x v="0"/>
    <x v="0"/>
  </r>
  <r>
    <x v="109"/>
    <x v="0"/>
    <x v="3"/>
    <x v="0"/>
    <x v="1"/>
    <x v="1"/>
    <x v="0"/>
    <x v="59"/>
    <x v="42"/>
    <x v="85"/>
    <x v="0"/>
    <x v="0"/>
    <x v="2"/>
    <x v="0"/>
    <x v="1"/>
    <x v="0"/>
    <x v="0"/>
    <x v="0"/>
    <x v="0"/>
    <x v="0"/>
    <x v="0"/>
    <x v="0"/>
    <x v="0"/>
    <x v="0"/>
  </r>
  <r>
    <x v="110"/>
    <x v="0"/>
    <x v="3"/>
    <x v="0"/>
    <x v="1"/>
    <x v="1"/>
    <x v="0"/>
    <x v="60"/>
    <x v="43"/>
    <x v="86"/>
    <x v="0"/>
    <x v="0"/>
    <x v="2"/>
    <x v="0"/>
    <x v="1"/>
    <x v="0"/>
    <x v="0"/>
    <x v="2"/>
    <x v="3"/>
    <x v="0"/>
    <x v="0"/>
    <x v="0"/>
    <x v="0"/>
    <x v="0"/>
  </r>
  <r>
    <x v="111"/>
    <x v="0"/>
    <x v="3"/>
    <x v="0"/>
    <x v="1"/>
    <x v="1"/>
    <x v="0"/>
    <x v="29"/>
    <x v="44"/>
    <x v="87"/>
    <x v="0"/>
    <x v="0"/>
    <x v="2"/>
    <x v="0"/>
    <x v="1"/>
    <x v="0"/>
    <x v="0"/>
    <x v="0"/>
    <x v="0"/>
    <x v="0"/>
    <x v="0"/>
    <x v="0"/>
    <x v="0"/>
    <x v="0"/>
  </r>
  <r>
    <x v="112"/>
    <x v="0"/>
    <x v="3"/>
    <x v="0"/>
    <x v="1"/>
    <x v="1"/>
    <x v="0"/>
    <x v="56"/>
    <x v="45"/>
    <x v="80"/>
    <x v="0"/>
    <x v="0"/>
    <x v="2"/>
    <x v="0"/>
    <x v="1"/>
    <x v="0"/>
    <x v="0"/>
    <x v="2"/>
    <x v="3"/>
    <x v="0"/>
    <x v="0"/>
    <x v="0"/>
    <x v="0"/>
    <x v="0"/>
  </r>
  <r>
    <x v="113"/>
    <x v="0"/>
    <x v="3"/>
    <x v="0"/>
    <x v="1"/>
    <x v="1"/>
    <x v="0"/>
    <x v="56"/>
    <x v="45"/>
    <x v="81"/>
    <x v="0"/>
    <x v="0"/>
    <x v="2"/>
    <x v="0"/>
    <x v="1"/>
    <x v="0"/>
    <x v="0"/>
    <x v="2"/>
    <x v="3"/>
    <x v="0"/>
    <x v="0"/>
    <x v="0"/>
    <x v="0"/>
    <x v="0"/>
  </r>
  <r>
    <x v="114"/>
    <x v="0"/>
    <x v="3"/>
    <x v="0"/>
    <x v="1"/>
    <x v="1"/>
    <x v="0"/>
    <x v="56"/>
    <x v="45"/>
    <x v="82"/>
    <x v="0"/>
    <x v="0"/>
    <x v="2"/>
    <x v="0"/>
    <x v="2"/>
    <x v="1"/>
    <x v="0"/>
    <x v="2"/>
    <x v="3"/>
    <x v="0"/>
    <x v="0"/>
    <x v="0"/>
    <x v="0"/>
    <x v="0"/>
  </r>
  <r>
    <x v="115"/>
    <x v="0"/>
    <x v="3"/>
    <x v="0"/>
    <x v="1"/>
    <x v="1"/>
    <x v="0"/>
    <x v="51"/>
    <x v="46"/>
    <x v="45"/>
    <x v="0"/>
    <x v="0"/>
    <x v="2"/>
    <x v="0"/>
    <x v="2"/>
    <x v="1"/>
    <x v="0"/>
    <x v="2"/>
    <x v="3"/>
    <x v="0"/>
    <x v="0"/>
    <x v="0"/>
    <x v="0"/>
    <x v="0"/>
  </r>
  <r>
    <x v="116"/>
    <x v="0"/>
    <x v="3"/>
    <x v="0"/>
    <x v="1"/>
    <x v="0"/>
    <x v="0"/>
    <x v="51"/>
    <x v="46"/>
    <x v="88"/>
    <x v="0"/>
    <x v="0"/>
    <x v="2"/>
    <x v="0"/>
    <x v="2"/>
    <x v="1"/>
    <x v="0"/>
    <x v="2"/>
    <x v="3"/>
    <x v="0"/>
    <x v="0"/>
    <x v="0"/>
    <x v="0"/>
    <x v="0"/>
  </r>
  <r>
    <x v="117"/>
    <x v="0"/>
    <x v="3"/>
    <x v="0"/>
    <x v="1"/>
    <x v="0"/>
    <x v="0"/>
    <x v="51"/>
    <x v="46"/>
    <x v="83"/>
    <x v="18"/>
    <x v="0"/>
    <x v="2"/>
    <x v="0"/>
    <x v="2"/>
    <x v="1"/>
    <x v="0"/>
    <x v="2"/>
    <x v="3"/>
    <x v="0"/>
    <x v="0"/>
    <x v="0"/>
    <x v="0"/>
    <x v="0"/>
  </r>
  <r>
    <x v="118"/>
    <x v="0"/>
    <x v="3"/>
    <x v="0"/>
    <x v="1"/>
    <x v="0"/>
    <x v="0"/>
    <x v="61"/>
    <x v="47"/>
    <x v="89"/>
    <x v="0"/>
    <x v="0"/>
    <x v="2"/>
    <x v="0"/>
    <x v="2"/>
    <x v="1"/>
    <x v="0"/>
    <x v="2"/>
    <x v="3"/>
    <x v="0"/>
    <x v="0"/>
    <x v="0"/>
    <x v="0"/>
    <x v="0"/>
  </r>
  <r>
    <x v="119"/>
    <x v="0"/>
    <x v="3"/>
    <x v="0"/>
    <x v="1"/>
    <x v="0"/>
    <x v="0"/>
    <x v="61"/>
    <x v="47"/>
    <x v="90"/>
    <x v="0"/>
    <x v="0"/>
    <x v="2"/>
    <x v="0"/>
    <x v="2"/>
    <x v="1"/>
    <x v="0"/>
    <x v="2"/>
    <x v="3"/>
    <x v="0"/>
    <x v="0"/>
    <x v="0"/>
    <x v="0"/>
    <x v="0"/>
  </r>
  <r>
    <x v="120"/>
    <x v="0"/>
    <x v="3"/>
    <x v="0"/>
    <x v="1"/>
    <x v="0"/>
    <x v="0"/>
    <x v="61"/>
    <x v="47"/>
    <x v="91"/>
    <x v="0"/>
    <x v="0"/>
    <x v="2"/>
    <x v="0"/>
    <x v="2"/>
    <x v="1"/>
    <x v="1"/>
    <x v="2"/>
    <x v="3"/>
    <x v="0"/>
    <x v="0"/>
    <x v="0"/>
    <x v="0"/>
    <x v="0"/>
  </r>
  <r>
    <x v="121"/>
    <x v="0"/>
    <x v="3"/>
    <x v="0"/>
    <x v="1"/>
    <x v="0"/>
    <x v="0"/>
    <x v="62"/>
    <x v="48"/>
    <x v="92"/>
    <x v="0"/>
    <x v="0"/>
    <x v="2"/>
    <x v="0"/>
    <x v="2"/>
    <x v="1"/>
    <x v="1"/>
    <x v="0"/>
    <x v="0"/>
    <x v="0"/>
    <x v="0"/>
    <x v="0"/>
    <x v="0"/>
    <x v="0"/>
  </r>
  <r>
    <x v="122"/>
    <x v="0"/>
    <x v="3"/>
    <x v="0"/>
    <x v="1"/>
    <x v="0"/>
    <x v="0"/>
    <x v="63"/>
    <x v="48"/>
    <x v="93"/>
    <x v="0"/>
    <x v="0"/>
    <x v="2"/>
    <x v="0"/>
    <x v="2"/>
    <x v="1"/>
    <x v="1"/>
    <x v="0"/>
    <x v="0"/>
    <x v="0"/>
    <x v="0"/>
    <x v="0"/>
    <x v="0"/>
    <x v="0"/>
  </r>
  <r>
    <x v="123"/>
    <x v="0"/>
    <x v="3"/>
    <x v="0"/>
    <x v="1"/>
    <x v="0"/>
    <x v="0"/>
    <x v="64"/>
    <x v="48"/>
    <x v="94"/>
    <x v="0"/>
    <x v="0"/>
    <x v="2"/>
    <x v="0"/>
    <x v="2"/>
    <x v="1"/>
    <x v="0"/>
    <x v="0"/>
    <x v="0"/>
    <x v="0"/>
    <x v="0"/>
    <x v="0"/>
    <x v="0"/>
    <x v="0"/>
  </r>
  <r>
    <x v="124"/>
    <x v="0"/>
    <x v="3"/>
    <x v="0"/>
    <x v="1"/>
    <x v="0"/>
    <x v="0"/>
    <x v="65"/>
    <x v="49"/>
    <x v="95"/>
    <x v="0"/>
    <x v="0"/>
    <x v="2"/>
    <x v="0"/>
    <x v="2"/>
    <x v="1"/>
    <x v="0"/>
    <x v="0"/>
    <x v="0"/>
    <x v="0"/>
    <x v="0"/>
    <x v="0"/>
    <x v="0"/>
    <x v="0"/>
  </r>
  <r>
    <x v="125"/>
    <x v="0"/>
    <x v="3"/>
    <x v="0"/>
    <x v="1"/>
    <x v="0"/>
    <x v="0"/>
    <x v="66"/>
    <x v="49"/>
    <x v="96"/>
    <x v="0"/>
    <x v="0"/>
    <x v="2"/>
    <x v="0"/>
    <x v="2"/>
    <x v="1"/>
    <x v="0"/>
    <x v="0"/>
    <x v="0"/>
    <x v="0"/>
    <x v="0"/>
    <x v="0"/>
    <x v="0"/>
    <x v="0"/>
  </r>
  <r>
    <x v="126"/>
    <x v="0"/>
    <x v="3"/>
    <x v="0"/>
    <x v="1"/>
    <x v="0"/>
    <x v="0"/>
    <x v="67"/>
    <x v="50"/>
    <x v="97"/>
    <x v="0"/>
    <x v="0"/>
    <x v="2"/>
    <x v="0"/>
    <x v="1"/>
    <x v="0"/>
    <x v="0"/>
    <x v="0"/>
    <x v="0"/>
    <x v="0"/>
    <x v="0"/>
    <x v="0"/>
    <x v="0"/>
    <x v="0"/>
  </r>
  <r>
    <x v="127"/>
    <x v="0"/>
    <x v="3"/>
    <x v="0"/>
    <x v="1"/>
    <x v="0"/>
    <x v="0"/>
    <x v="68"/>
    <x v="51"/>
    <x v="98"/>
    <x v="0"/>
    <x v="0"/>
    <x v="2"/>
    <x v="0"/>
    <x v="1"/>
    <x v="0"/>
    <x v="0"/>
    <x v="0"/>
    <x v="0"/>
    <x v="0"/>
    <x v="0"/>
    <x v="0"/>
    <x v="0"/>
    <x v="0"/>
  </r>
  <r>
    <x v="128"/>
    <x v="0"/>
    <x v="4"/>
    <x v="0"/>
    <x v="1"/>
    <x v="0"/>
    <x v="0"/>
    <x v="69"/>
    <x v="52"/>
    <x v="99"/>
    <x v="2"/>
    <x v="0"/>
    <x v="1"/>
    <x v="0"/>
    <x v="0"/>
    <x v="1"/>
    <x v="0"/>
    <x v="0"/>
    <x v="0"/>
    <x v="0"/>
    <x v="0"/>
    <x v="0"/>
    <x v="0"/>
    <x v="0"/>
  </r>
  <r>
    <x v="129"/>
    <x v="0"/>
    <x v="4"/>
    <x v="0"/>
    <x v="1"/>
    <x v="5"/>
    <x v="0"/>
    <x v="70"/>
    <x v="53"/>
    <x v="100"/>
    <x v="2"/>
    <x v="0"/>
    <x v="1"/>
    <x v="0"/>
    <x v="0"/>
    <x v="1"/>
    <x v="0"/>
    <x v="0"/>
    <x v="0"/>
    <x v="0"/>
    <x v="0"/>
    <x v="0"/>
    <x v="0"/>
    <x v="0"/>
  </r>
  <r>
    <x v="130"/>
    <x v="0"/>
    <x v="4"/>
    <x v="0"/>
    <x v="1"/>
    <x v="5"/>
    <x v="0"/>
    <x v="26"/>
    <x v="53"/>
    <x v="101"/>
    <x v="2"/>
    <x v="0"/>
    <x v="1"/>
    <x v="0"/>
    <x v="0"/>
    <x v="1"/>
    <x v="0"/>
    <x v="2"/>
    <x v="3"/>
    <x v="0"/>
    <x v="0"/>
    <x v="0"/>
    <x v="0"/>
    <x v="0"/>
  </r>
  <r>
    <x v="131"/>
    <x v="0"/>
    <x v="4"/>
    <x v="1"/>
    <x v="1"/>
    <x v="5"/>
    <x v="0"/>
    <x v="71"/>
    <x v="53"/>
    <x v="102"/>
    <x v="2"/>
    <x v="0"/>
    <x v="1"/>
    <x v="0"/>
    <x v="0"/>
    <x v="1"/>
    <x v="0"/>
    <x v="2"/>
    <x v="3"/>
    <x v="0"/>
    <x v="0"/>
    <x v="0"/>
    <x v="0"/>
    <x v="0"/>
  </r>
  <r>
    <x v="132"/>
    <x v="0"/>
    <x v="4"/>
    <x v="0"/>
    <x v="1"/>
    <x v="5"/>
    <x v="0"/>
    <x v="71"/>
    <x v="53"/>
    <x v="103"/>
    <x v="2"/>
    <x v="0"/>
    <x v="1"/>
    <x v="0"/>
    <x v="0"/>
    <x v="1"/>
    <x v="0"/>
    <x v="2"/>
    <x v="3"/>
    <x v="0"/>
    <x v="0"/>
    <x v="0"/>
    <x v="0"/>
    <x v="0"/>
  </r>
  <r>
    <x v="133"/>
    <x v="0"/>
    <x v="4"/>
    <x v="1"/>
    <x v="1"/>
    <x v="5"/>
    <x v="0"/>
    <x v="52"/>
    <x v="54"/>
    <x v="45"/>
    <x v="2"/>
    <x v="0"/>
    <x v="1"/>
    <x v="0"/>
    <x v="0"/>
    <x v="1"/>
    <x v="1"/>
    <x v="2"/>
    <x v="3"/>
    <x v="0"/>
    <x v="0"/>
    <x v="0"/>
    <x v="0"/>
    <x v="0"/>
  </r>
  <r>
    <x v="134"/>
    <x v="0"/>
    <x v="4"/>
    <x v="1"/>
    <x v="1"/>
    <x v="5"/>
    <x v="0"/>
    <x v="52"/>
    <x v="54"/>
    <x v="46"/>
    <x v="2"/>
    <x v="0"/>
    <x v="1"/>
    <x v="0"/>
    <x v="0"/>
    <x v="1"/>
    <x v="1"/>
    <x v="2"/>
    <x v="3"/>
    <x v="0"/>
    <x v="0"/>
    <x v="0"/>
    <x v="0"/>
    <x v="0"/>
  </r>
  <r>
    <x v="135"/>
    <x v="0"/>
    <x v="4"/>
    <x v="1"/>
    <x v="1"/>
    <x v="5"/>
    <x v="0"/>
    <x v="52"/>
    <x v="54"/>
    <x v="83"/>
    <x v="19"/>
    <x v="0"/>
    <x v="1"/>
    <x v="0"/>
    <x v="0"/>
    <x v="1"/>
    <x v="1"/>
    <x v="2"/>
    <x v="3"/>
    <x v="0"/>
    <x v="0"/>
    <x v="0"/>
    <x v="0"/>
    <x v="0"/>
  </r>
  <r>
    <x v="136"/>
    <x v="0"/>
    <x v="4"/>
    <x v="1"/>
    <x v="1"/>
    <x v="5"/>
    <x v="0"/>
    <x v="57"/>
    <x v="55"/>
    <x v="84"/>
    <x v="2"/>
    <x v="0"/>
    <x v="1"/>
    <x v="0"/>
    <x v="0"/>
    <x v="1"/>
    <x v="1"/>
    <x v="0"/>
    <x v="0"/>
    <x v="0"/>
    <x v="0"/>
    <x v="0"/>
    <x v="0"/>
    <x v="0"/>
  </r>
  <r>
    <x v="137"/>
    <x v="0"/>
    <x v="4"/>
    <x v="1"/>
    <x v="1"/>
    <x v="5"/>
    <x v="0"/>
    <x v="58"/>
    <x v="55"/>
    <x v="17"/>
    <x v="2"/>
    <x v="0"/>
    <x v="1"/>
    <x v="0"/>
    <x v="0"/>
    <x v="1"/>
    <x v="1"/>
    <x v="0"/>
    <x v="0"/>
    <x v="0"/>
    <x v="0"/>
    <x v="0"/>
    <x v="0"/>
    <x v="0"/>
  </r>
  <r>
    <x v="138"/>
    <x v="0"/>
    <x v="4"/>
    <x v="1"/>
    <x v="1"/>
    <x v="5"/>
    <x v="0"/>
    <x v="59"/>
    <x v="56"/>
    <x v="94"/>
    <x v="2"/>
    <x v="0"/>
    <x v="0"/>
    <x v="0"/>
    <x v="0"/>
    <x v="0"/>
    <x v="1"/>
    <x v="0"/>
    <x v="0"/>
    <x v="0"/>
    <x v="0"/>
    <x v="0"/>
    <x v="0"/>
    <x v="0"/>
  </r>
  <r>
    <x v="139"/>
    <x v="0"/>
    <x v="4"/>
    <x v="1"/>
    <x v="1"/>
    <x v="5"/>
    <x v="0"/>
    <x v="60"/>
    <x v="57"/>
    <x v="104"/>
    <x v="2"/>
    <x v="0"/>
    <x v="0"/>
    <x v="0"/>
    <x v="0"/>
    <x v="0"/>
    <x v="1"/>
    <x v="2"/>
    <x v="3"/>
    <x v="0"/>
    <x v="0"/>
    <x v="0"/>
    <x v="0"/>
    <x v="0"/>
  </r>
  <r>
    <x v="140"/>
    <x v="0"/>
    <x v="4"/>
    <x v="1"/>
    <x v="1"/>
    <x v="5"/>
    <x v="0"/>
    <x v="19"/>
    <x v="58"/>
    <x v="105"/>
    <x v="2"/>
    <x v="0"/>
    <x v="0"/>
    <x v="0"/>
    <x v="0"/>
    <x v="0"/>
    <x v="1"/>
    <x v="0"/>
    <x v="0"/>
    <x v="0"/>
    <x v="0"/>
    <x v="0"/>
    <x v="0"/>
    <x v="0"/>
  </r>
  <r>
    <x v="141"/>
    <x v="0"/>
    <x v="4"/>
    <x v="1"/>
    <x v="1"/>
    <x v="5"/>
    <x v="0"/>
    <x v="72"/>
    <x v="59"/>
    <x v="101"/>
    <x v="2"/>
    <x v="0"/>
    <x v="0"/>
    <x v="0"/>
    <x v="0"/>
    <x v="0"/>
    <x v="1"/>
    <x v="2"/>
    <x v="3"/>
    <x v="0"/>
    <x v="0"/>
    <x v="0"/>
    <x v="0"/>
    <x v="0"/>
  </r>
  <r>
    <x v="142"/>
    <x v="0"/>
    <x v="4"/>
    <x v="1"/>
    <x v="1"/>
    <x v="5"/>
    <x v="0"/>
    <x v="26"/>
    <x v="45"/>
    <x v="102"/>
    <x v="2"/>
    <x v="0"/>
    <x v="0"/>
    <x v="0"/>
    <x v="0"/>
    <x v="0"/>
    <x v="1"/>
    <x v="2"/>
    <x v="3"/>
    <x v="0"/>
    <x v="0"/>
    <x v="0"/>
    <x v="0"/>
    <x v="0"/>
  </r>
  <r>
    <x v="143"/>
    <x v="0"/>
    <x v="4"/>
    <x v="1"/>
    <x v="1"/>
    <x v="5"/>
    <x v="0"/>
    <x v="26"/>
    <x v="60"/>
    <x v="103"/>
    <x v="2"/>
    <x v="0"/>
    <x v="0"/>
    <x v="0"/>
    <x v="0"/>
    <x v="0"/>
    <x v="1"/>
    <x v="2"/>
    <x v="3"/>
    <x v="0"/>
    <x v="0"/>
    <x v="0"/>
    <x v="0"/>
    <x v="0"/>
  </r>
  <r>
    <x v="144"/>
    <x v="0"/>
    <x v="4"/>
    <x v="1"/>
    <x v="1"/>
    <x v="5"/>
    <x v="0"/>
    <x v="51"/>
    <x v="61"/>
    <x v="45"/>
    <x v="2"/>
    <x v="0"/>
    <x v="0"/>
    <x v="0"/>
    <x v="0"/>
    <x v="0"/>
    <x v="1"/>
    <x v="2"/>
    <x v="3"/>
    <x v="0"/>
    <x v="0"/>
    <x v="0"/>
    <x v="0"/>
    <x v="0"/>
  </r>
  <r>
    <x v="145"/>
    <x v="0"/>
    <x v="4"/>
    <x v="1"/>
    <x v="1"/>
    <x v="5"/>
    <x v="0"/>
    <x v="51"/>
    <x v="61"/>
    <x v="88"/>
    <x v="2"/>
    <x v="0"/>
    <x v="0"/>
    <x v="0"/>
    <x v="0"/>
    <x v="0"/>
    <x v="0"/>
    <x v="2"/>
    <x v="3"/>
    <x v="0"/>
    <x v="0"/>
    <x v="0"/>
    <x v="0"/>
    <x v="0"/>
  </r>
  <r>
    <x v="146"/>
    <x v="0"/>
    <x v="4"/>
    <x v="1"/>
    <x v="1"/>
    <x v="5"/>
    <x v="0"/>
    <x v="51"/>
    <x v="62"/>
    <x v="83"/>
    <x v="19"/>
    <x v="0"/>
    <x v="0"/>
    <x v="0"/>
    <x v="0"/>
    <x v="0"/>
    <x v="0"/>
    <x v="2"/>
    <x v="3"/>
    <x v="0"/>
    <x v="0"/>
    <x v="0"/>
    <x v="0"/>
    <x v="0"/>
  </r>
  <r>
    <x v="147"/>
    <x v="0"/>
    <x v="4"/>
    <x v="1"/>
    <x v="1"/>
    <x v="5"/>
    <x v="0"/>
    <x v="61"/>
    <x v="63"/>
    <x v="89"/>
    <x v="2"/>
    <x v="0"/>
    <x v="0"/>
    <x v="0"/>
    <x v="0"/>
    <x v="0"/>
    <x v="0"/>
    <x v="2"/>
    <x v="3"/>
    <x v="0"/>
    <x v="0"/>
    <x v="0"/>
    <x v="0"/>
    <x v="0"/>
  </r>
  <r>
    <x v="148"/>
    <x v="0"/>
    <x v="4"/>
    <x v="1"/>
    <x v="1"/>
    <x v="0"/>
    <x v="0"/>
    <x v="61"/>
    <x v="64"/>
    <x v="90"/>
    <x v="2"/>
    <x v="0"/>
    <x v="0"/>
    <x v="0"/>
    <x v="0"/>
    <x v="0"/>
    <x v="0"/>
    <x v="2"/>
    <x v="3"/>
    <x v="0"/>
    <x v="0"/>
    <x v="0"/>
    <x v="0"/>
    <x v="0"/>
  </r>
  <r>
    <x v="149"/>
    <x v="0"/>
    <x v="4"/>
    <x v="1"/>
    <x v="1"/>
    <x v="0"/>
    <x v="0"/>
    <x v="61"/>
    <x v="64"/>
    <x v="106"/>
    <x v="2"/>
    <x v="0"/>
    <x v="0"/>
    <x v="0"/>
    <x v="0"/>
    <x v="0"/>
    <x v="0"/>
    <x v="2"/>
    <x v="3"/>
    <x v="0"/>
    <x v="0"/>
    <x v="0"/>
    <x v="0"/>
    <x v="0"/>
  </r>
  <r>
    <x v="150"/>
    <x v="0"/>
    <x v="4"/>
    <x v="1"/>
    <x v="1"/>
    <x v="0"/>
    <x v="0"/>
    <x v="62"/>
    <x v="65"/>
    <x v="92"/>
    <x v="20"/>
    <x v="0"/>
    <x v="0"/>
    <x v="0"/>
    <x v="0"/>
    <x v="0"/>
    <x v="0"/>
    <x v="0"/>
    <x v="0"/>
    <x v="0"/>
    <x v="0"/>
    <x v="0"/>
    <x v="0"/>
    <x v="0"/>
  </r>
  <r>
    <x v="151"/>
    <x v="0"/>
    <x v="4"/>
    <x v="1"/>
    <x v="1"/>
    <x v="0"/>
    <x v="0"/>
    <x v="63"/>
    <x v="65"/>
    <x v="93"/>
    <x v="2"/>
    <x v="0"/>
    <x v="0"/>
    <x v="0"/>
    <x v="0"/>
    <x v="0"/>
    <x v="0"/>
    <x v="0"/>
    <x v="0"/>
    <x v="0"/>
    <x v="0"/>
    <x v="0"/>
    <x v="0"/>
    <x v="0"/>
  </r>
  <r>
    <x v="152"/>
    <x v="0"/>
    <x v="4"/>
    <x v="1"/>
    <x v="1"/>
    <x v="0"/>
    <x v="0"/>
    <x v="64"/>
    <x v="65"/>
    <x v="94"/>
    <x v="2"/>
    <x v="0"/>
    <x v="0"/>
    <x v="0"/>
    <x v="0"/>
    <x v="0"/>
    <x v="0"/>
    <x v="0"/>
    <x v="0"/>
    <x v="0"/>
    <x v="0"/>
    <x v="0"/>
    <x v="0"/>
    <x v="0"/>
  </r>
  <r>
    <x v="153"/>
    <x v="0"/>
    <x v="4"/>
    <x v="1"/>
    <x v="1"/>
    <x v="0"/>
    <x v="0"/>
    <x v="65"/>
    <x v="66"/>
    <x v="95"/>
    <x v="2"/>
    <x v="0"/>
    <x v="0"/>
    <x v="0"/>
    <x v="0"/>
    <x v="0"/>
    <x v="0"/>
    <x v="0"/>
    <x v="0"/>
    <x v="0"/>
    <x v="0"/>
    <x v="0"/>
    <x v="0"/>
    <x v="0"/>
  </r>
  <r>
    <x v="154"/>
    <x v="0"/>
    <x v="4"/>
    <x v="1"/>
    <x v="1"/>
    <x v="0"/>
    <x v="0"/>
    <x v="66"/>
    <x v="66"/>
    <x v="96"/>
    <x v="2"/>
    <x v="0"/>
    <x v="0"/>
    <x v="0"/>
    <x v="0"/>
    <x v="0"/>
    <x v="0"/>
    <x v="0"/>
    <x v="0"/>
    <x v="0"/>
    <x v="0"/>
    <x v="0"/>
    <x v="0"/>
    <x v="0"/>
  </r>
  <r>
    <x v="155"/>
    <x v="0"/>
    <x v="4"/>
    <x v="1"/>
    <x v="1"/>
    <x v="0"/>
    <x v="0"/>
    <x v="67"/>
    <x v="67"/>
    <x v="97"/>
    <x v="2"/>
    <x v="0"/>
    <x v="0"/>
    <x v="0"/>
    <x v="0"/>
    <x v="0"/>
    <x v="0"/>
    <x v="0"/>
    <x v="0"/>
    <x v="0"/>
    <x v="0"/>
    <x v="0"/>
    <x v="0"/>
    <x v="0"/>
  </r>
  <r>
    <x v="156"/>
    <x v="0"/>
    <x v="4"/>
    <x v="1"/>
    <x v="1"/>
    <x v="0"/>
    <x v="0"/>
    <x v="68"/>
    <x v="68"/>
    <x v="107"/>
    <x v="2"/>
    <x v="0"/>
    <x v="0"/>
    <x v="0"/>
    <x v="0"/>
    <x v="0"/>
    <x v="0"/>
    <x v="0"/>
    <x v="0"/>
    <x v="0"/>
    <x v="0"/>
    <x v="0"/>
    <x v="0"/>
    <x v="0"/>
  </r>
  <r>
    <x v="157"/>
    <x v="0"/>
    <x v="5"/>
    <x v="1"/>
    <x v="1"/>
    <x v="0"/>
    <x v="0"/>
    <x v="73"/>
    <x v="69"/>
    <x v="99"/>
    <x v="2"/>
    <x v="0"/>
    <x v="0"/>
    <x v="0"/>
    <x v="0"/>
    <x v="0"/>
    <x v="0"/>
    <x v="0"/>
    <x v="0"/>
    <x v="0"/>
    <x v="0"/>
    <x v="0"/>
    <x v="0"/>
    <x v="0"/>
  </r>
  <r>
    <x v="158"/>
    <x v="0"/>
    <x v="5"/>
    <x v="1"/>
    <x v="1"/>
    <x v="0"/>
    <x v="0"/>
    <x v="74"/>
    <x v="70"/>
    <x v="108"/>
    <x v="2"/>
    <x v="0"/>
    <x v="0"/>
    <x v="0"/>
    <x v="0"/>
    <x v="0"/>
    <x v="0"/>
    <x v="0"/>
    <x v="0"/>
    <x v="0"/>
    <x v="0"/>
    <x v="0"/>
    <x v="0"/>
    <x v="0"/>
  </r>
  <r>
    <x v="159"/>
    <x v="0"/>
    <x v="5"/>
    <x v="1"/>
    <x v="1"/>
    <x v="0"/>
    <x v="0"/>
    <x v="45"/>
    <x v="70"/>
    <x v="109"/>
    <x v="2"/>
    <x v="0"/>
    <x v="0"/>
    <x v="0"/>
    <x v="0"/>
    <x v="0"/>
    <x v="0"/>
    <x v="2"/>
    <x v="3"/>
    <x v="0"/>
    <x v="0"/>
    <x v="0"/>
    <x v="0"/>
    <x v="0"/>
  </r>
  <r>
    <x v="160"/>
    <x v="0"/>
    <x v="5"/>
    <x v="1"/>
    <x v="1"/>
    <x v="0"/>
    <x v="0"/>
    <x v="45"/>
    <x v="71"/>
    <x v="110"/>
    <x v="2"/>
    <x v="0"/>
    <x v="0"/>
    <x v="0"/>
    <x v="0"/>
    <x v="0"/>
    <x v="0"/>
    <x v="2"/>
    <x v="3"/>
    <x v="0"/>
    <x v="0"/>
    <x v="0"/>
    <x v="0"/>
    <x v="0"/>
  </r>
  <r>
    <x v="161"/>
    <x v="0"/>
    <x v="5"/>
    <x v="1"/>
    <x v="1"/>
    <x v="0"/>
    <x v="0"/>
    <x v="75"/>
    <x v="72"/>
    <x v="111"/>
    <x v="2"/>
    <x v="0"/>
    <x v="0"/>
    <x v="0"/>
    <x v="0"/>
    <x v="0"/>
    <x v="0"/>
    <x v="2"/>
    <x v="3"/>
    <x v="0"/>
    <x v="0"/>
    <x v="0"/>
    <x v="0"/>
    <x v="0"/>
  </r>
  <r>
    <x v="162"/>
    <x v="0"/>
    <x v="5"/>
    <x v="1"/>
    <x v="1"/>
    <x v="0"/>
    <x v="0"/>
    <x v="51"/>
    <x v="72"/>
    <x v="45"/>
    <x v="2"/>
    <x v="0"/>
    <x v="0"/>
    <x v="0"/>
    <x v="0"/>
    <x v="0"/>
    <x v="0"/>
    <x v="2"/>
    <x v="3"/>
    <x v="0"/>
    <x v="0"/>
    <x v="0"/>
    <x v="0"/>
    <x v="0"/>
  </r>
  <r>
    <x v="163"/>
    <x v="0"/>
    <x v="5"/>
    <x v="1"/>
    <x v="1"/>
    <x v="0"/>
    <x v="0"/>
    <x v="52"/>
    <x v="73"/>
    <x v="46"/>
    <x v="2"/>
    <x v="0"/>
    <x v="0"/>
    <x v="0"/>
    <x v="0"/>
    <x v="0"/>
    <x v="0"/>
    <x v="2"/>
    <x v="3"/>
    <x v="0"/>
    <x v="0"/>
    <x v="0"/>
    <x v="0"/>
    <x v="0"/>
  </r>
  <r>
    <x v="164"/>
    <x v="0"/>
    <x v="5"/>
    <x v="1"/>
    <x v="1"/>
    <x v="0"/>
    <x v="0"/>
    <x v="52"/>
    <x v="74"/>
    <x v="83"/>
    <x v="21"/>
    <x v="0"/>
    <x v="0"/>
    <x v="0"/>
    <x v="0"/>
    <x v="0"/>
    <x v="0"/>
    <x v="2"/>
    <x v="3"/>
    <x v="0"/>
    <x v="0"/>
    <x v="0"/>
    <x v="0"/>
    <x v="0"/>
  </r>
  <r>
    <x v="165"/>
    <x v="0"/>
    <x v="5"/>
    <x v="1"/>
    <x v="1"/>
    <x v="0"/>
    <x v="0"/>
    <x v="76"/>
    <x v="75"/>
    <x v="84"/>
    <x v="2"/>
    <x v="0"/>
    <x v="0"/>
    <x v="0"/>
    <x v="0"/>
    <x v="0"/>
    <x v="0"/>
    <x v="0"/>
    <x v="0"/>
    <x v="0"/>
    <x v="0"/>
    <x v="0"/>
    <x v="0"/>
    <x v="0"/>
  </r>
  <r>
    <x v="166"/>
    <x v="0"/>
    <x v="5"/>
    <x v="1"/>
    <x v="1"/>
    <x v="0"/>
    <x v="0"/>
    <x v="77"/>
    <x v="76"/>
    <x v="17"/>
    <x v="2"/>
    <x v="0"/>
    <x v="1"/>
    <x v="0"/>
    <x v="0"/>
    <x v="1"/>
    <x v="0"/>
    <x v="0"/>
    <x v="0"/>
    <x v="0"/>
    <x v="0"/>
    <x v="0"/>
    <x v="0"/>
    <x v="0"/>
  </r>
  <r>
    <x v="167"/>
    <x v="0"/>
    <x v="5"/>
    <x v="1"/>
    <x v="1"/>
    <x v="0"/>
    <x v="0"/>
    <x v="78"/>
    <x v="77"/>
    <x v="94"/>
    <x v="2"/>
    <x v="0"/>
    <x v="1"/>
    <x v="0"/>
    <x v="0"/>
    <x v="1"/>
    <x v="0"/>
    <x v="0"/>
    <x v="0"/>
    <x v="0"/>
    <x v="0"/>
    <x v="0"/>
    <x v="0"/>
    <x v="0"/>
  </r>
  <r>
    <x v="168"/>
    <x v="0"/>
    <x v="5"/>
    <x v="1"/>
    <x v="1"/>
    <x v="0"/>
    <x v="0"/>
    <x v="60"/>
    <x v="78"/>
    <x v="112"/>
    <x v="2"/>
    <x v="0"/>
    <x v="1"/>
    <x v="0"/>
    <x v="0"/>
    <x v="1"/>
    <x v="0"/>
    <x v="2"/>
    <x v="3"/>
    <x v="0"/>
    <x v="0"/>
    <x v="0"/>
    <x v="0"/>
    <x v="0"/>
  </r>
  <r>
    <x v="169"/>
    <x v="0"/>
    <x v="5"/>
    <x v="1"/>
    <x v="1"/>
    <x v="0"/>
    <x v="0"/>
    <x v="29"/>
    <x v="79"/>
    <x v="113"/>
    <x v="2"/>
    <x v="0"/>
    <x v="1"/>
    <x v="0"/>
    <x v="0"/>
    <x v="1"/>
    <x v="0"/>
    <x v="0"/>
    <x v="0"/>
    <x v="0"/>
    <x v="0"/>
    <x v="0"/>
    <x v="0"/>
    <x v="0"/>
  </r>
  <r>
    <x v="170"/>
    <x v="0"/>
    <x v="5"/>
    <x v="1"/>
    <x v="1"/>
    <x v="0"/>
    <x v="0"/>
    <x v="45"/>
    <x v="80"/>
    <x v="109"/>
    <x v="2"/>
    <x v="0"/>
    <x v="1"/>
    <x v="0"/>
    <x v="0"/>
    <x v="1"/>
    <x v="0"/>
    <x v="2"/>
    <x v="3"/>
    <x v="0"/>
    <x v="0"/>
    <x v="0"/>
    <x v="0"/>
    <x v="0"/>
  </r>
  <r>
    <x v="171"/>
    <x v="0"/>
    <x v="5"/>
    <x v="1"/>
    <x v="1"/>
    <x v="4"/>
    <x v="0"/>
    <x v="45"/>
    <x v="80"/>
    <x v="114"/>
    <x v="2"/>
    <x v="0"/>
    <x v="1"/>
    <x v="0"/>
    <x v="0"/>
    <x v="1"/>
    <x v="0"/>
    <x v="2"/>
    <x v="3"/>
    <x v="0"/>
    <x v="0"/>
    <x v="0"/>
    <x v="0"/>
    <x v="0"/>
  </r>
  <r>
    <x v="172"/>
    <x v="0"/>
    <x v="5"/>
    <x v="1"/>
    <x v="1"/>
    <x v="0"/>
    <x v="0"/>
    <x v="45"/>
    <x v="80"/>
    <x v="115"/>
    <x v="2"/>
    <x v="0"/>
    <x v="1"/>
    <x v="0"/>
    <x v="0"/>
    <x v="1"/>
    <x v="0"/>
    <x v="2"/>
    <x v="3"/>
    <x v="0"/>
    <x v="0"/>
    <x v="0"/>
    <x v="0"/>
    <x v="0"/>
  </r>
  <r>
    <x v="173"/>
    <x v="0"/>
    <x v="5"/>
    <x v="1"/>
    <x v="1"/>
    <x v="4"/>
    <x v="0"/>
    <x v="51"/>
    <x v="81"/>
    <x v="45"/>
    <x v="2"/>
    <x v="0"/>
    <x v="1"/>
    <x v="0"/>
    <x v="0"/>
    <x v="1"/>
    <x v="0"/>
    <x v="2"/>
    <x v="3"/>
    <x v="0"/>
    <x v="0"/>
    <x v="0"/>
    <x v="0"/>
    <x v="0"/>
  </r>
  <r>
    <x v="174"/>
    <x v="0"/>
    <x v="5"/>
    <x v="1"/>
    <x v="1"/>
    <x v="4"/>
    <x v="0"/>
    <x v="51"/>
    <x v="81"/>
    <x v="88"/>
    <x v="2"/>
    <x v="0"/>
    <x v="1"/>
    <x v="0"/>
    <x v="0"/>
    <x v="1"/>
    <x v="0"/>
    <x v="2"/>
    <x v="3"/>
    <x v="0"/>
    <x v="0"/>
    <x v="0"/>
    <x v="0"/>
    <x v="0"/>
  </r>
  <r>
    <x v="175"/>
    <x v="0"/>
    <x v="5"/>
    <x v="1"/>
    <x v="1"/>
    <x v="4"/>
    <x v="0"/>
    <x v="51"/>
    <x v="81"/>
    <x v="83"/>
    <x v="21"/>
    <x v="0"/>
    <x v="1"/>
    <x v="0"/>
    <x v="0"/>
    <x v="1"/>
    <x v="0"/>
    <x v="2"/>
    <x v="3"/>
    <x v="0"/>
    <x v="0"/>
    <x v="0"/>
    <x v="0"/>
    <x v="0"/>
  </r>
  <r>
    <x v="176"/>
    <x v="0"/>
    <x v="5"/>
    <x v="1"/>
    <x v="1"/>
    <x v="4"/>
    <x v="0"/>
    <x v="61"/>
    <x v="63"/>
    <x v="89"/>
    <x v="2"/>
    <x v="0"/>
    <x v="0"/>
    <x v="0"/>
    <x v="0"/>
    <x v="0"/>
    <x v="0"/>
    <x v="2"/>
    <x v="3"/>
    <x v="0"/>
    <x v="0"/>
    <x v="0"/>
    <x v="0"/>
    <x v="0"/>
  </r>
  <r>
    <x v="177"/>
    <x v="0"/>
    <x v="5"/>
    <x v="1"/>
    <x v="1"/>
    <x v="4"/>
    <x v="0"/>
    <x v="61"/>
    <x v="82"/>
    <x v="90"/>
    <x v="2"/>
    <x v="0"/>
    <x v="0"/>
    <x v="0"/>
    <x v="0"/>
    <x v="0"/>
    <x v="0"/>
    <x v="2"/>
    <x v="3"/>
    <x v="0"/>
    <x v="0"/>
    <x v="0"/>
    <x v="0"/>
    <x v="0"/>
  </r>
  <r>
    <x v="178"/>
    <x v="0"/>
    <x v="5"/>
    <x v="1"/>
    <x v="1"/>
    <x v="4"/>
    <x v="0"/>
    <x v="61"/>
    <x v="83"/>
    <x v="106"/>
    <x v="2"/>
    <x v="0"/>
    <x v="0"/>
    <x v="0"/>
    <x v="0"/>
    <x v="0"/>
    <x v="1"/>
    <x v="2"/>
    <x v="3"/>
    <x v="0"/>
    <x v="0"/>
    <x v="0"/>
    <x v="0"/>
    <x v="0"/>
  </r>
  <r>
    <x v="179"/>
    <x v="0"/>
    <x v="5"/>
    <x v="1"/>
    <x v="1"/>
    <x v="4"/>
    <x v="0"/>
    <x v="79"/>
    <x v="84"/>
    <x v="92"/>
    <x v="22"/>
    <x v="0"/>
    <x v="0"/>
    <x v="0"/>
    <x v="0"/>
    <x v="0"/>
    <x v="1"/>
    <x v="0"/>
    <x v="0"/>
    <x v="0"/>
    <x v="0"/>
    <x v="0"/>
    <x v="0"/>
    <x v="0"/>
  </r>
  <r>
    <x v="180"/>
    <x v="0"/>
    <x v="5"/>
    <x v="1"/>
    <x v="1"/>
    <x v="4"/>
    <x v="0"/>
    <x v="63"/>
    <x v="84"/>
    <x v="93"/>
    <x v="2"/>
    <x v="0"/>
    <x v="0"/>
    <x v="0"/>
    <x v="0"/>
    <x v="0"/>
    <x v="1"/>
    <x v="0"/>
    <x v="0"/>
    <x v="0"/>
    <x v="0"/>
    <x v="0"/>
    <x v="0"/>
    <x v="0"/>
  </r>
  <r>
    <x v="181"/>
    <x v="0"/>
    <x v="5"/>
    <x v="1"/>
    <x v="1"/>
    <x v="4"/>
    <x v="0"/>
    <x v="80"/>
    <x v="85"/>
    <x v="94"/>
    <x v="2"/>
    <x v="0"/>
    <x v="0"/>
    <x v="0"/>
    <x v="0"/>
    <x v="0"/>
    <x v="1"/>
    <x v="0"/>
    <x v="0"/>
    <x v="0"/>
    <x v="0"/>
    <x v="0"/>
    <x v="0"/>
    <x v="0"/>
  </r>
  <r>
    <x v="182"/>
    <x v="0"/>
    <x v="5"/>
    <x v="1"/>
    <x v="1"/>
    <x v="4"/>
    <x v="0"/>
    <x v="81"/>
    <x v="86"/>
    <x v="95"/>
    <x v="2"/>
    <x v="0"/>
    <x v="0"/>
    <x v="0"/>
    <x v="0"/>
    <x v="0"/>
    <x v="1"/>
    <x v="0"/>
    <x v="0"/>
    <x v="0"/>
    <x v="0"/>
    <x v="0"/>
    <x v="0"/>
    <x v="0"/>
  </r>
  <r>
    <x v="183"/>
    <x v="0"/>
    <x v="5"/>
    <x v="1"/>
    <x v="1"/>
    <x v="4"/>
    <x v="0"/>
    <x v="82"/>
    <x v="86"/>
    <x v="96"/>
    <x v="2"/>
    <x v="0"/>
    <x v="0"/>
    <x v="0"/>
    <x v="0"/>
    <x v="0"/>
    <x v="1"/>
    <x v="0"/>
    <x v="0"/>
    <x v="0"/>
    <x v="0"/>
    <x v="0"/>
    <x v="0"/>
    <x v="0"/>
  </r>
  <r>
    <x v="184"/>
    <x v="0"/>
    <x v="5"/>
    <x v="1"/>
    <x v="1"/>
    <x v="4"/>
    <x v="0"/>
    <x v="83"/>
    <x v="87"/>
    <x v="97"/>
    <x v="2"/>
    <x v="0"/>
    <x v="0"/>
    <x v="0"/>
    <x v="0"/>
    <x v="0"/>
    <x v="1"/>
    <x v="0"/>
    <x v="0"/>
    <x v="0"/>
    <x v="0"/>
    <x v="0"/>
    <x v="0"/>
    <x v="0"/>
  </r>
  <r>
    <x v="185"/>
    <x v="0"/>
    <x v="5"/>
    <x v="1"/>
    <x v="1"/>
    <x v="4"/>
    <x v="0"/>
    <x v="38"/>
    <x v="88"/>
    <x v="107"/>
    <x v="2"/>
    <x v="0"/>
    <x v="0"/>
    <x v="0"/>
    <x v="0"/>
    <x v="0"/>
    <x v="1"/>
    <x v="0"/>
    <x v="0"/>
    <x v="0"/>
    <x v="0"/>
    <x v="0"/>
    <x v="0"/>
    <x v="0"/>
  </r>
  <r>
    <x v="186"/>
    <x v="0"/>
    <x v="6"/>
    <x v="1"/>
    <x v="1"/>
    <x v="4"/>
    <x v="0"/>
    <x v="84"/>
    <x v="89"/>
    <x v="116"/>
    <x v="2"/>
    <x v="0"/>
    <x v="2"/>
    <x v="0"/>
    <x v="1"/>
    <x v="0"/>
    <x v="1"/>
    <x v="0"/>
    <x v="0"/>
    <x v="0"/>
    <x v="0"/>
    <x v="0"/>
    <x v="0"/>
    <x v="0"/>
  </r>
  <r>
    <x v="187"/>
    <x v="0"/>
    <x v="6"/>
    <x v="1"/>
    <x v="1"/>
    <x v="4"/>
    <x v="0"/>
    <x v="24"/>
    <x v="89"/>
    <x v="117"/>
    <x v="2"/>
    <x v="0"/>
    <x v="2"/>
    <x v="0"/>
    <x v="1"/>
    <x v="0"/>
    <x v="1"/>
    <x v="2"/>
    <x v="3"/>
    <x v="0"/>
    <x v="0"/>
    <x v="0"/>
    <x v="0"/>
    <x v="0"/>
  </r>
  <r>
    <x v="188"/>
    <x v="0"/>
    <x v="6"/>
    <x v="1"/>
    <x v="1"/>
    <x v="4"/>
    <x v="0"/>
    <x v="24"/>
    <x v="89"/>
    <x v="118"/>
    <x v="2"/>
    <x v="0"/>
    <x v="2"/>
    <x v="0"/>
    <x v="1"/>
    <x v="0"/>
    <x v="1"/>
    <x v="2"/>
    <x v="3"/>
    <x v="0"/>
    <x v="0"/>
    <x v="0"/>
    <x v="0"/>
    <x v="0"/>
  </r>
  <r>
    <x v="189"/>
    <x v="0"/>
    <x v="6"/>
    <x v="1"/>
    <x v="1"/>
    <x v="4"/>
    <x v="0"/>
    <x v="24"/>
    <x v="89"/>
    <x v="119"/>
    <x v="2"/>
    <x v="0"/>
    <x v="2"/>
    <x v="0"/>
    <x v="1"/>
    <x v="0"/>
    <x v="1"/>
    <x v="2"/>
    <x v="3"/>
    <x v="0"/>
    <x v="0"/>
    <x v="0"/>
    <x v="0"/>
    <x v="0"/>
  </r>
  <r>
    <x v="190"/>
    <x v="0"/>
    <x v="6"/>
    <x v="1"/>
    <x v="1"/>
    <x v="4"/>
    <x v="0"/>
    <x v="51"/>
    <x v="90"/>
    <x v="45"/>
    <x v="2"/>
    <x v="0"/>
    <x v="2"/>
    <x v="0"/>
    <x v="1"/>
    <x v="0"/>
    <x v="1"/>
    <x v="2"/>
    <x v="3"/>
    <x v="0"/>
    <x v="0"/>
    <x v="0"/>
    <x v="0"/>
    <x v="0"/>
  </r>
  <r>
    <x v="191"/>
    <x v="0"/>
    <x v="6"/>
    <x v="1"/>
    <x v="1"/>
    <x v="4"/>
    <x v="0"/>
    <x v="52"/>
    <x v="90"/>
    <x v="46"/>
    <x v="2"/>
    <x v="0"/>
    <x v="2"/>
    <x v="0"/>
    <x v="1"/>
    <x v="0"/>
    <x v="1"/>
    <x v="2"/>
    <x v="3"/>
    <x v="0"/>
    <x v="0"/>
    <x v="0"/>
    <x v="0"/>
    <x v="0"/>
  </r>
  <r>
    <x v="192"/>
    <x v="0"/>
    <x v="6"/>
    <x v="1"/>
    <x v="1"/>
    <x v="4"/>
    <x v="0"/>
    <x v="52"/>
    <x v="74"/>
    <x v="83"/>
    <x v="19"/>
    <x v="0"/>
    <x v="2"/>
    <x v="0"/>
    <x v="2"/>
    <x v="1"/>
    <x v="1"/>
    <x v="2"/>
    <x v="3"/>
    <x v="0"/>
    <x v="0"/>
    <x v="0"/>
    <x v="0"/>
    <x v="0"/>
  </r>
  <r>
    <x v="193"/>
    <x v="0"/>
    <x v="6"/>
    <x v="1"/>
    <x v="1"/>
    <x v="4"/>
    <x v="0"/>
    <x v="57"/>
    <x v="91"/>
    <x v="84"/>
    <x v="2"/>
    <x v="0"/>
    <x v="2"/>
    <x v="0"/>
    <x v="2"/>
    <x v="1"/>
    <x v="1"/>
    <x v="0"/>
    <x v="0"/>
    <x v="0"/>
    <x v="0"/>
    <x v="0"/>
    <x v="0"/>
    <x v="0"/>
  </r>
  <r>
    <x v="194"/>
    <x v="0"/>
    <x v="6"/>
    <x v="1"/>
    <x v="1"/>
    <x v="4"/>
    <x v="0"/>
    <x v="58"/>
    <x v="91"/>
    <x v="17"/>
    <x v="2"/>
    <x v="0"/>
    <x v="2"/>
    <x v="0"/>
    <x v="1"/>
    <x v="0"/>
    <x v="1"/>
    <x v="0"/>
    <x v="0"/>
    <x v="0"/>
    <x v="0"/>
    <x v="0"/>
    <x v="0"/>
    <x v="0"/>
  </r>
  <r>
    <x v="195"/>
    <x v="0"/>
    <x v="6"/>
    <x v="1"/>
    <x v="1"/>
    <x v="4"/>
    <x v="0"/>
    <x v="59"/>
    <x v="92"/>
    <x v="94"/>
    <x v="2"/>
    <x v="0"/>
    <x v="2"/>
    <x v="0"/>
    <x v="1"/>
    <x v="0"/>
    <x v="1"/>
    <x v="0"/>
    <x v="0"/>
    <x v="0"/>
    <x v="0"/>
    <x v="0"/>
    <x v="0"/>
    <x v="0"/>
  </r>
  <r>
    <x v="196"/>
    <x v="0"/>
    <x v="6"/>
    <x v="1"/>
    <x v="1"/>
    <x v="4"/>
    <x v="0"/>
    <x v="60"/>
    <x v="93"/>
    <x v="112"/>
    <x v="2"/>
    <x v="0"/>
    <x v="2"/>
    <x v="0"/>
    <x v="1"/>
    <x v="0"/>
    <x v="1"/>
    <x v="2"/>
    <x v="3"/>
    <x v="0"/>
    <x v="0"/>
    <x v="0"/>
    <x v="0"/>
    <x v="0"/>
  </r>
  <r>
    <x v="197"/>
    <x v="0"/>
    <x v="6"/>
    <x v="1"/>
    <x v="1"/>
    <x v="4"/>
    <x v="0"/>
    <x v="29"/>
    <x v="94"/>
    <x v="120"/>
    <x v="2"/>
    <x v="0"/>
    <x v="2"/>
    <x v="0"/>
    <x v="1"/>
    <x v="0"/>
    <x v="1"/>
    <x v="0"/>
    <x v="0"/>
    <x v="0"/>
    <x v="0"/>
    <x v="0"/>
    <x v="0"/>
    <x v="0"/>
  </r>
  <r>
    <x v="198"/>
    <x v="0"/>
    <x v="6"/>
    <x v="1"/>
    <x v="1"/>
    <x v="0"/>
    <x v="0"/>
    <x v="24"/>
    <x v="95"/>
    <x v="121"/>
    <x v="2"/>
    <x v="0"/>
    <x v="2"/>
    <x v="0"/>
    <x v="1"/>
    <x v="0"/>
    <x v="1"/>
    <x v="2"/>
    <x v="3"/>
    <x v="0"/>
    <x v="0"/>
    <x v="0"/>
    <x v="0"/>
    <x v="0"/>
  </r>
  <r>
    <x v="199"/>
    <x v="0"/>
    <x v="6"/>
    <x v="1"/>
    <x v="1"/>
    <x v="0"/>
    <x v="0"/>
    <x v="24"/>
    <x v="95"/>
    <x v="28"/>
    <x v="2"/>
    <x v="0"/>
    <x v="2"/>
    <x v="0"/>
    <x v="1"/>
    <x v="0"/>
    <x v="1"/>
    <x v="2"/>
    <x v="3"/>
    <x v="0"/>
    <x v="0"/>
    <x v="0"/>
    <x v="0"/>
    <x v="0"/>
  </r>
  <r>
    <x v="200"/>
    <x v="0"/>
    <x v="6"/>
    <x v="1"/>
    <x v="1"/>
    <x v="0"/>
    <x v="0"/>
    <x v="24"/>
    <x v="95"/>
    <x v="122"/>
    <x v="2"/>
    <x v="0"/>
    <x v="2"/>
    <x v="0"/>
    <x v="2"/>
    <x v="1"/>
    <x v="1"/>
    <x v="2"/>
    <x v="3"/>
    <x v="0"/>
    <x v="0"/>
    <x v="0"/>
    <x v="0"/>
    <x v="0"/>
  </r>
  <r>
    <x v="201"/>
    <x v="0"/>
    <x v="6"/>
    <x v="1"/>
    <x v="1"/>
    <x v="0"/>
    <x v="0"/>
    <x v="51"/>
    <x v="96"/>
    <x v="45"/>
    <x v="2"/>
    <x v="0"/>
    <x v="2"/>
    <x v="0"/>
    <x v="2"/>
    <x v="1"/>
    <x v="1"/>
    <x v="2"/>
    <x v="3"/>
    <x v="0"/>
    <x v="0"/>
    <x v="0"/>
    <x v="0"/>
    <x v="0"/>
  </r>
  <r>
    <x v="202"/>
    <x v="0"/>
    <x v="6"/>
    <x v="1"/>
    <x v="1"/>
    <x v="0"/>
    <x v="0"/>
    <x v="51"/>
    <x v="96"/>
    <x v="88"/>
    <x v="2"/>
    <x v="0"/>
    <x v="2"/>
    <x v="0"/>
    <x v="2"/>
    <x v="1"/>
    <x v="1"/>
    <x v="2"/>
    <x v="3"/>
    <x v="0"/>
    <x v="0"/>
    <x v="0"/>
    <x v="0"/>
    <x v="0"/>
  </r>
  <r>
    <x v="203"/>
    <x v="0"/>
    <x v="6"/>
    <x v="1"/>
    <x v="1"/>
    <x v="0"/>
    <x v="0"/>
    <x v="51"/>
    <x v="96"/>
    <x v="83"/>
    <x v="17"/>
    <x v="0"/>
    <x v="2"/>
    <x v="0"/>
    <x v="2"/>
    <x v="1"/>
    <x v="1"/>
    <x v="2"/>
    <x v="3"/>
    <x v="0"/>
    <x v="0"/>
    <x v="0"/>
    <x v="0"/>
    <x v="0"/>
  </r>
  <r>
    <x v="204"/>
    <x v="0"/>
    <x v="6"/>
    <x v="1"/>
    <x v="1"/>
    <x v="0"/>
    <x v="0"/>
    <x v="61"/>
    <x v="97"/>
    <x v="89"/>
    <x v="2"/>
    <x v="0"/>
    <x v="2"/>
    <x v="0"/>
    <x v="2"/>
    <x v="1"/>
    <x v="0"/>
    <x v="2"/>
    <x v="3"/>
    <x v="0"/>
    <x v="0"/>
    <x v="0"/>
    <x v="0"/>
    <x v="0"/>
  </r>
  <r>
    <x v="205"/>
    <x v="0"/>
    <x v="6"/>
    <x v="0"/>
    <x v="1"/>
    <x v="0"/>
    <x v="0"/>
    <x v="61"/>
    <x v="97"/>
    <x v="90"/>
    <x v="2"/>
    <x v="0"/>
    <x v="2"/>
    <x v="0"/>
    <x v="2"/>
    <x v="1"/>
    <x v="0"/>
    <x v="2"/>
    <x v="3"/>
    <x v="0"/>
    <x v="0"/>
    <x v="0"/>
    <x v="0"/>
    <x v="0"/>
  </r>
  <r>
    <x v="206"/>
    <x v="0"/>
    <x v="7"/>
    <x v="0"/>
    <x v="1"/>
    <x v="0"/>
    <x v="0"/>
    <x v="85"/>
    <x v="98"/>
    <x v="123"/>
    <x v="0"/>
    <x v="0"/>
    <x v="2"/>
    <x v="0"/>
    <x v="2"/>
    <x v="1"/>
    <x v="0"/>
    <x v="0"/>
    <x v="0"/>
    <x v="0"/>
    <x v="0"/>
    <x v="0"/>
    <x v="0"/>
    <x v="0"/>
  </r>
  <r>
    <x v="207"/>
    <x v="0"/>
    <x v="7"/>
    <x v="0"/>
    <x v="1"/>
    <x v="0"/>
    <x v="0"/>
    <x v="86"/>
    <x v="98"/>
    <x v="123"/>
    <x v="0"/>
    <x v="0"/>
    <x v="2"/>
    <x v="0"/>
    <x v="2"/>
    <x v="1"/>
    <x v="0"/>
    <x v="0"/>
    <x v="0"/>
    <x v="0"/>
    <x v="0"/>
    <x v="0"/>
    <x v="0"/>
    <x v="0"/>
  </r>
  <r>
    <x v="208"/>
    <x v="0"/>
    <x v="7"/>
    <x v="0"/>
    <x v="1"/>
    <x v="0"/>
    <x v="0"/>
    <x v="87"/>
    <x v="98"/>
    <x v="124"/>
    <x v="0"/>
    <x v="0"/>
    <x v="2"/>
    <x v="0"/>
    <x v="2"/>
    <x v="1"/>
    <x v="0"/>
    <x v="2"/>
    <x v="3"/>
    <x v="0"/>
    <x v="0"/>
    <x v="0"/>
    <x v="0"/>
    <x v="0"/>
  </r>
</pivotCacheRecords>
</file>

<file path=xl/pivotCache/pivotCacheRecords2.xml><?xml version="1.0" encoding="utf-8"?>
<pivotCacheRecords xmlns="http://schemas.openxmlformats.org/spreadsheetml/2006/main" xmlns:r="http://schemas.openxmlformats.org/officeDocument/2006/relationships" count="244">
  <r>
    <x v="0"/>
    <x v="0"/>
    <x v="0"/>
    <x v="0"/>
    <x v="0"/>
    <x v="0"/>
    <x v="0"/>
    <x v="0"/>
    <x v="0"/>
    <x v="0"/>
    <x v="0"/>
    <x v="0"/>
    <x v="0"/>
    <x v="0"/>
    <x v="0"/>
    <x v="0"/>
    <x v="0"/>
    <x v="0"/>
    <x v="0"/>
    <x v="0"/>
    <x v="0"/>
    <x v="0"/>
    <x v="0"/>
    <x v="0"/>
  </r>
  <r>
    <x v="1"/>
    <x v="0"/>
    <x v="0"/>
    <x v="1"/>
    <x v="1"/>
    <x v="1"/>
    <x v="0"/>
    <x v="1"/>
    <x v="0"/>
    <x v="1"/>
    <x v="0"/>
    <x v="0"/>
    <x v="0"/>
    <x v="0"/>
    <x v="0"/>
    <x v="0"/>
    <x v="0"/>
    <x v="1"/>
    <x v="1"/>
    <x v="0"/>
    <x v="0"/>
    <x v="0"/>
    <x v="0"/>
    <x v="0"/>
  </r>
  <r>
    <x v="2"/>
    <x v="0"/>
    <x v="0"/>
    <x v="1"/>
    <x v="1"/>
    <x v="2"/>
    <x v="0"/>
    <x v="2"/>
    <x v="1"/>
    <x v="2"/>
    <x v="1"/>
    <x v="0"/>
    <x v="0"/>
    <x v="0"/>
    <x v="0"/>
    <x v="0"/>
    <x v="0"/>
    <x v="2"/>
    <x v="2"/>
    <x v="0"/>
    <x v="0"/>
    <x v="0"/>
    <x v="0"/>
    <x v="0"/>
  </r>
  <r>
    <x v="3"/>
    <x v="0"/>
    <x v="0"/>
    <x v="1"/>
    <x v="1"/>
    <x v="3"/>
    <x v="0"/>
    <x v="3"/>
    <x v="2"/>
    <x v="3"/>
    <x v="2"/>
    <x v="0"/>
    <x v="0"/>
    <x v="0"/>
    <x v="0"/>
    <x v="0"/>
    <x v="0"/>
    <x v="0"/>
    <x v="0"/>
    <x v="0"/>
    <x v="0"/>
    <x v="0"/>
    <x v="0"/>
    <x v="0"/>
  </r>
  <r>
    <x v="4"/>
    <x v="0"/>
    <x v="0"/>
    <x v="1"/>
    <x v="1"/>
    <x v="3"/>
    <x v="0"/>
    <x v="4"/>
    <x v="2"/>
    <x v="4"/>
    <x v="3"/>
    <x v="0"/>
    <x v="0"/>
    <x v="0"/>
    <x v="0"/>
    <x v="0"/>
    <x v="0"/>
    <x v="0"/>
    <x v="0"/>
    <x v="0"/>
    <x v="0"/>
    <x v="0"/>
    <x v="0"/>
    <x v="0"/>
  </r>
  <r>
    <x v="5"/>
    <x v="0"/>
    <x v="0"/>
    <x v="1"/>
    <x v="1"/>
    <x v="0"/>
    <x v="0"/>
    <x v="5"/>
    <x v="2"/>
    <x v="5"/>
    <x v="4"/>
    <x v="0"/>
    <x v="0"/>
    <x v="0"/>
    <x v="0"/>
    <x v="0"/>
    <x v="0"/>
    <x v="2"/>
    <x v="3"/>
    <x v="0"/>
    <x v="0"/>
    <x v="0"/>
    <x v="0"/>
    <x v="0"/>
  </r>
  <r>
    <x v="6"/>
    <x v="0"/>
    <x v="0"/>
    <x v="1"/>
    <x v="1"/>
    <x v="1"/>
    <x v="0"/>
    <x v="5"/>
    <x v="3"/>
    <x v="6"/>
    <x v="2"/>
    <x v="0"/>
    <x v="1"/>
    <x v="0"/>
    <x v="0"/>
    <x v="1"/>
    <x v="0"/>
    <x v="2"/>
    <x v="3"/>
    <x v="0"/>
    <x v="0"/>
    <x v="0"/>
    <x v="0"/>
    <x v="0"/>
  </r>
  <r>
    <x v="7"/>
    <x v="0"/>
    <x v="0"/>
    <x v="1"/>
    <x v="1"/>
    <x v="2"/>
    <x v="0"/>
    <x v="6"/>
    <x v="2"/>
    <x v="7"/>
    <x v="2"/>
    <x v="0"/>
    <x v="1"/>
    <x v="0"/>
    <x v="0"/>
    <x v="1"/>
    <x v="0"/>
    <x v="1"/>
    <x v="2"/>
    <x v="0"/>
    <x v="0"/>
    <x v="0"/>
    <x v="0"/>
    <x v="0"/>
  </r>
  <r>
    <x v="8"/>
    <x v="0"/>
    <x v="0"/>
    <x v="1"/>
    <x v="1"/>
    <x v="3"/>
    <x v="0"/>
    <x v="7"/>
    <x v="2"/>
    <x v="8"/>
    <x v="2"/>
    <x v="0"/>
    <x v="1"/>
    <x v="0"/>
    <x v="0"/>
    <x v="1"/>
    <x v="0"/>
    <x v="2"/>
    <x v="0"/>
    <x v="0"/>
    <x v="0"/>
    <x v="0"/>
    <x v="0"/>
    <x v="0"/>
  </r>
  <r>
    <x v="9"/>
    <x v="0"/>
    <x v="0"/>
    <x v="1"/>
    <x v="1"/>
    <x v="3"/>
    <x v="0"/>
    <x v="7"/>
    <x v="2"/>
    <x v="9"/>
    <x v="2"/>
    <x v="0"/>
    <x v="2"/>
    <x v="1"/>
    <x v="0"/>
    <x v="0"/>
    <x v="0"/>
    <x v="0"/>
    <x v="1"/>
    <x v="0"/>
    <x v="0"/>
    <x v="0"/>
    <x v="0"/>
    <x v="0"/>
  </r>
  <r>
    <x v="10"/>
    <x v="0"/>
    <x v="0"/>
    <x v="1"/>
    <x v="1"/>
    <x v="4"/>
    <x v="0"/>
    <x v="8"/>
    <x v="2"/>
    <x v="10"/>
    <x v="5"/>
    <x v="0"/>
    <x v="2"/>
    <x v="1"/>
    <x v="0"/>
    <x v="0"/>
    <x v="0"/>
    <x v="2"/>
    <x v="3"/>
    <x v="0"/>
    <x v="0"/>
    <x v="0"/>
    <x v="0"/>
    <x v="0"/>
  </r>
  <r>
    <x v="11"/>
    <x v="0"/>
    <x v="0"/>
    <x v="1"/>
    <x v="1"/>
    <x v="3"/>
    <x v="0"/>
    <x v="9"/>
    <x v="2"/>
    <x v="11"/>
    <x v="2"/>
    <x v="0"/>
    <x v="2"/>
    <x v="1"/>
    <x v="0"/>
    <x v="0"/>
    <x v="0"/>
    <x v="2"/>
    <x v="2"/>
    <x v="0"/>
    <x v="0"/>
    <x v="0"/>
    <x v="0"/>
    <x v="0"/>
  </r>
  <r>
    <x v="12"/>
    <x v="0"/>
    <x v="0"/>
    <x v="1"/>
    <x v="1"/>
    <x v="3"/>
    <x v="0"/>
    <x v="10"/>
    <x v="2"/>
    <x v="12"/>
    <x v="2"/>
    <x v="0"/>
    <x v="2"/>
    <x v="1"/>
    <x v="0"/>
    <x v="0"/>
    <x v="0"/>
    <x v="2"/>
    <x v="0"/>
    <x v="0"/>
    <x v="0"/>
    <x v="0"/>
    <x v="0"/>
    <x v="0"/>
  </r>
  <r>
    <x v="13"/>
    <x v="0"/>
    <x v="0"/>
    <x v="1"/>
    <x v="1"/>
    <x v="3"/>
    <x v="0"/>
    <x v="9"/>
    <x v="2"/>
    <x v="13"/>
    <x v="2"/>
    <x v="0"/>
    <x v="2"/>
    <x v="1"/>
    <x v="0"/>
    <x v="0"/>
    <x v="0"/>
    <x v="2"/>
    <x v="1"/>
    <x v="0"/>
    <x v="0"/>
    <x v="0"/>
    <x v="0"/>
    <x v="0"/>
  </r>
  <r>
    <x v="14"/>
    <x v="0"/>
    <x v="0"/>
    <x v="1"/>
    <x v="1"/>
    <x v="3"/>
    <x v="0"/>
    <x v="11"/>
    <x v="2"/>
    <x v="14"/>
    <x v="2"/>
    <x v="0"/>
    <x v="2"/>
    <x v="1"/>
    <x v="0"/>
    <x v="0"/>
    <x v="0"/>
    <x v="0"/>
    <x v="3"/>
    <x v="0"/>
    <x v="0"/>
    <x v="0"/>
    <x v="0"/>
    <x v="0"/>
  </r>
  <r>
    <x v="15"/>
    <x v="0"/>
    <x v="0"/>
    <x v="1"/>
    <x v="1"/>
    <x v="3"/>
    <x v="0"/>
    <x v="12"/>
    <x v="2"/>
    <x v="15"/>
    <x v="2"/>
    <x v="0"/>
    <x v="2"/>
    <x v="1"/>
    <x v="0"/>
    <x v="0"/>
    <x v="0"/>
    <x v="0"/>
    <x v="2"/>
    <x v="0"/>
    <x v="0"/>
    <x v="0"/>
    <x v="0"/>
    <x v="0"/>
  </r>
  <r>
    <x v="16"/>
    <x v="0"/>
    <x v="0"/>
    <x v="1"/>
    <x v="1"/>
    <x v="3"/>
    <x v="0"/>
    <x v="13"/>
    <x v="2"/>
    <x v="16"/>
    <x v="6"/>
    <x v="0"/>
    <x v="0"/>
    <x v="0"/>
    <x v="0"/>
    <x v="0"/>
    <x v="0"/>
    <x v="0"/>
    <x v="0"/>
    <x v="0"/>
    <x v="0"/>
    <x v="0"/>
    <x v="0"/>
    <x v="0"/>
  </r>
  <r>
    <x v="17"/>
    <x v="0"/>
    <x v="0"/>
    <x v="1"/>
    <x v="1"/>
    <x v="3"/>
    <x v="0"/>
    <x v="14"/>
    <x v="3"/>
    <x v="17"/>
    <x v="7"/>
    <x v="0"/>
    <x v="1"/>
    <x v="0"/>
    <x v="0"/>
    <x v="1"/>
    <x v="0"/>
    <x v="2"/>
    <x v="1"/>
    <x v="0"/>
    <x v="0"/>
    <x v="0"/>
    <x v="0"/>
    <x v="0"/>
  </r>
  <r>
    <x v="18"/>
    <x v="0"/>
    <x v="0"/>
    <x v="1"/>
    <x v="1"/>
    <x v="3"/>
    <x v="0"/>
    <x v="15"/>
    <x v="4"/>
    <x v="18"/>
    <x v="0"/>
    <x v="0"/>
    <x v="1"/>
    <x v="0"/>
    <x v="0"/>
    <x v="1"/>
    <x v="0"/>
    <x v="0"/>
    <x v="3"/>
    <x v="0"/>
    <x v="0"/>
    <x v="0"/>
    <x v="0"/>
    <x v="0"/>
  </r>
  <r>
    <x v="19"/>
    <x v="0"/>
    <x v="0"/>
    <x v="1"/>
    <x v="1"/>
    <x v="3"/>
    <x v="0"/>
    <x v="16"/>
    <x v="4"/>
    <x v="17"/>
    <x v="0"/>
    <x v="0"/>
    <x v="1"/>
    <x v="0"/>
    <x v="0"/>
    <x v="1"/>
    <x v="0"/>
    <x v="0"/>
    <x v="2"/>
    <x v="0"/>
    <x v="0"/>
    <x v="0"/>
    <x v="0"/>
    <x v="0"/>
  </r>
  <r>
    <x v="20"/>
    <x v="0"/>
    <x v="0"/>
    <x v="1"/>
    <x v="1"/>
    <x v="3"/>
    <x v="0"/>
    <x v="17"/>
    <x v="4"/>
    <x v="19"/>
    <x v="8"/>
    <x v="0"/>
    <x v="1"/>
    <x v="0"/>
    <x v="0"/>
    <x v="1"/>
    <x v="0"/>
    <x v="0"/>
    <x v="3"/>
    <x v="0"/>
    <x v="0"/>
    <x v="0"/>
    <x v="0"/>
    <x v="0"/>
  </r>
  <r>
    <x v="21"/>
    <x v="0"/>
    <x v="0"/>
    <x v="1"/>
    <x v="1"/>
    <x v="3"/>
    <x v="0"/>
    <x v="18"/>
    <x v="4"/>
    <x v="20"/>
    <x v="9"/>
    <x v="0"/>
    <x v="1"/>
    <x v="0"/>
    <x v="0"/>
    <x v="1"/>
    <x v="0"/>
    <x v="2"/>
    <x v="2"/>
    <x v="0"/>
    <x v="0"/>
    <x v="0"/>
    <x v="0"/>
    <x v="0"/>
  </r>
  <r>
    <x v="22"/>
    <x v="0"/>
    <x v="0"/>
    <x v="1"/>
    <x v="1"/>
    <x v="3"/>
    <x v="0"/>
    <x v="19"/>
    <x v="5"/>
    <x v="21"/>
    <x v="0"/>
    <x v="0"/>
    <x v="1"/>
    <x v="0"/>
    <x v="0"/>
    <x v="1"/>
    <x v="0"/>
    <x v="0"/>
    <x v="0"/>
    <x v="0"/>
    <x v="0"/>
    <x v="0"/>
    <x v="0"/>
    <x v="0"/>
  </r>
  <r>
    <x v="23"/>
    <x v="0"/>
    <x v="0"/>
    <x v="1"/>
    <x v="1"/>
    <x v="3"/>
    <x v="0"/>
    <x v="20"/>
    <x v="5"/>
    <x v="5"/>
    <x v="2"/>
    <x v="0"/>
    <x v="1"/>
    <x v="0"/>
    <x v="0"/>
    <x v="1"/>
    <x v="0"/>
    <x v="0"/>
    <x v="3"/>
    <x v="0"/>
    <x v="0"/>
    <x v="0"/>
    <x v="0"/>
    <x v="0"/>
  </r>
  <r>
    <x v="24"/>
    <x v="0"/>
    <x v="0"/>
    <x v="1"/>
    <x v="1"/>
    <x v="3"/>
    <x v="0"/>
    <x v="20"/>
    <x v="5"/>
    <x v="22"/>
    <x v="10"/>
    <x v="0"/>
    <x v="1"/>
    <x v="0"/>
    <x v="0"/>
    <x v="1"/>
    <x v="0"/>
    <x v="3"/>
    <x v="2"/>
    <x v="0"/>
    <x v="0"/>
    <x v="0"/>
    <x v="0"/>
    <x v="0"/>
  </r>
  <r>
    <x v="25"/>
    <x v="0"/>
    <x v="0"/>
    <x v="1"/>
    <x v="1"/>
    <x v="3"/>
    <x v="0"/>
    <x v="20"/>
    <x v="5"/>
    <x v="23"/>
    <x v="2"/>
    <x v="0"/>
    <x v="0"/>
    <x v="0"/>
    <x v="0"/>
    <x v="0"/>
    <x v="0"/>
    <x v="0"/>
    <x v="0"/>
    <x v="0"/>
    <x v="0"/>
    <x v="0"/>
    <x v="0"/>
    <x v="0"/>
  </r>
  <r>
    <x v="26"/>
    <x v="0"/>
    <x v="0"/>
    <x v="1"/>
    <x v="1"/>
    <x v="3"/>
    <x v="0"/>
    <x v="21"/>
    <x v="5"/>
    <x v="24"/>
    <x v="10"/>
    <x v="0"/>
    <x v="0"/>
    <x v="0"/>
    <x v="0"/>
    <x v="0"/>
    <x v="0"/>
    <x v="3"/>
    <x v="2"/>
    <x v="0"/>
    <x v="0"/>
    <x v="0"/>
    <x v="0"/>
    <x v="0"/>
  </r>
  <r>
    <x v="27"/>
    <x v="0"/>
    <x v="0"/>
    <x v="1"/>
    <x v="1"/>
    <x v="3"/>
    <x v="0"/>
    <x v="21"/>
    <x v="5"/>
    <x v="8"/>
    <x v="11"/>
    <x v="0"/>
    <x v="0"/>
    <x v="0"/>
    <x v="0"/>
    <x v="0"/>
    <x v="0"/>
    <x v="0"/>
    <x v="3"/>
    <x v="0"/>
    <x v="0"/>
    <x v="0"/>
    <x v="0"/>
    <x v="0"/>
  </r>
  <r>
    <x v="28"/>
    <x v="0"/>
    <x v="0"/>
    <x v="1"/>
    <x v="1"/>
    <x v="3"/>
    <x v="0"/>
    <x v="21"/>
    <x v="5"/>
    <x v="25"/>
    <x v="2"/>
    <x v="0"/>
    <x v="0"/>
    <x v="0"/>
    <x v="0"/>
    <x v="0"/>
    <x v="0"/>
    <x v="0"/>
    <x v="3"/>
    <x v="0"/>
    <x v="0"/>
    <x v="0"/>
    <x v="0"/>
    <x v="0"/>
  </r>
  <r>
    <x v="29"/>
    <x v="0"/>
    <x v="0"/>
    <x v="1"/>
    <x v="1"/>
    <x v="3"/>
    <x v="0"/>
    <x v="22"/>
    <x v="5"/>
    <x v="26"/>
    <x v="10"/>
    <x v="0"/>
    <x v="1"/>
    <x v="0"/>
    <x v="0"/>
    <x v="1"/>
    <x v="0"/>
    <x v="3"/>
    <x v="2"/>
    <x v="0"/>
    <x v="0"/>
    <x v="0"/>
    <x v="0"/>
    <x v="0"/>
  </r>
  <r>
    <x v="30"/>
    <x v="0"/>
    <x v="0"/>
    <x v="1"/>
    <x v="1"/>
    <x v="3"/>
    <x v="0"/>
    <x v="22"/>
    <x v="5"/>
    <x v="11"/>
    <x v="12"/>
    <x v="0"/>
    <x v="1"/>
    <x v="0"/>
    <x v="0"/>
    <x v="1"/>
    <x v="0"/>
    <x v="0"/>
    <x v="3"/>
    <x v="0"/>
    <x v="0"/>
    <x v="0"/>
    <x v="0"/>
    <x v="0"/>
  </r>
  <r>
    <x v="31"/>
    <x v="0"/>
    <x v="0"/>
    <x v="1"/>
    <x v="1"/>
    <x v="3"/>
    <x v="0"/>
    <x v="22"/>
    <x v="5"/>
    <x v="27"/>
    <x v="2"/>
    <x v="0"/>
    <x v="1"/>
    <x v="0"/>
    <x v="0"/>
    <x v="1"/>
    <x v="0"/>
    <x v="0"/>
    <x v="0"/>
    <x v="0"/>
    <x v="0"/>
    <x v="0"/>
    <x v="0"/>
    <x v="0"/>
  </r>
  <r>
    <x v="32"/>
    <x v="0"/>
    <x v="0"/>
    <x v="1"/>
    <x v="1"/>
    <x v="3"/>
    <x v="0"/>
    <x v="23"/>
    <x v="5"/>
    <x v="28"/>
    <x v="2"/>
    <x v="0"/>
    <x v="1"/>
    <x v="0"/>
    <x v="0"/>
    <x v="1"/>
    <x v="0"/>
    <x v="0"/>
    <x v="3"/>
    <x v="0"/>
    <x v="0"/>
    <x v="0"/>
    <x v="0"/>
    <x v="0"/>
  </r>
  <r>
    <x v="33"/>
    <x v="0"/>
    <x v="0"/>
    <x v="1"/>
    <x v="1"/>
    <x v="3"/>
    <x v="0"/>
    <x v="24"/>
    <x v="5"/>
    <x v="29"/>
    <x v="2"/>
    <x v="0"/>
    <x v="1"/>
    <x v="0"/>
    <x v="0"/>
    <x v="1"/>
    <x v="0"/>
    <x v="0"/>
    <x v="0"/>
    <x v="0"/>
    <x v="0"/>
    <x v="0"/>
    <x v="0"/>
    <x v="0"/>
  </r>
  <r>
    <x v="34"/>
    <x v="0"/>
    <x v="0"/>
    <x v="1"/>
    <x v="1"/>
    <x v="3"/>
    <x v="0"/>
    <x v="24"/>
    <x v="5"/>
    <x v="30"/>
    <x v="2"/>
    <x v="0"/>
    <x v="1"/>
    <x v="0"/>
    <x v="0"/>
    <x v="1"/>
    <x v="0"/>
    <x v="0"/>
    <x v="0"/>
    <x v="0"/>
    <x v="0"/>
    <x v="0"/>
    <x v="0"/>
    <x v="0"/>
  </r>
  <r>
    <x v="35"/>
    <x v="0"/>
    <x v="0"/>
    <x v="1"/>
    <x v="1"/>
    <x v="3"/>
    <x v="0"/>
    <x v="25"/>
    <x v="5"/>
    <x v="31"/>
    <x v="13"/>
    <x v="0"/>
    <x v="1"/>
    <x v="0"/>
    <x v="0"/>
    <x v="1"/>
    <x v="0"/>
    <x v="2"/>
    <x v="3"/>
    <x v="0"/>
    <x v="0"/>
    <x v="0"/>
    <x v="0"/>
    <x v="0"/>
  </r>
  <r>
    <x v="36"/>
    <x v="0"/>
    <x v="0"/>
    <x v="1"/>
    <x v="1"/>
    <x v="3"/>
    <x v="0"/>
    <x v="25"/>
    <x v="5"/>
    <x v="32"/>
    <x v="2"/>
    <x v="0"/>
    <x v="1"/>
    <x v="0"/>
    <x v="0"/>
    <x v="1"/>
    <x v="0"/>
    <x v="3"/>
    <x v="3"/>
    <x v="0"/>
    <x v="0"/>
    <x v="0"/>
    <x v="0"/>
    <x v="0"/>
  </r>
  <r>
    <x v="37"/>
    <x v="0"/>
    <x v="0"/>
    <x v="1"/>
    <x v="1"/>
    <x v="3"/>
    <x v="0"/>
    <x v="26"/>
    <x v="5"/>
    <x v="33"/>
    <x v="2"/>
    <x v="0"/>
    <x v="1"/>
    <x v="0"/>
    <x v="0"/>
    <x v="1"/>
    <x v="0"/>
    <x v="0"/>
    <x v="3"/>
    <x v="0"/>
    <x v="0"/>
    <x v="0"/>
    <x v="0"/>
    <x v="0"/>
  </r>
  <r>
    <x v="38"/>
    <x v="0"/>
    <x v="0"/>
    <x v="1"/>
    <x v="1"/>
    <x v="3"/>
    <x v="0"/>
    <x v="26"/>
    <x v="5"/>
    <x v="34"/>
    <x v="2"/>
    <x v="0"/>
    <x v="1"/>
    <x v="0"/>
    <x v="0"/>
    <x v="1"/>
    <x v="0"/>
    <x v="0"/>
    <x v="0"/>
    <x v="0"/>
    <x v="0"/>
    <x v="0"/>
    <x v="0"/>
    <x v="0"/>
  </r>
  <r>
    <x v="39"/>
    <x v="0"/>
    <x v="0"/>
    <x v="1"/>
    <x v="1"/>
    <x v="3"/>
    <x v="0"/>
    <x v="26"/>
    <x v="5"/>
    <x v="35"/>
    <x v="2"/>
    <x v="0"/>
    <x v="1"/>
    <x v="0"/>
    <x v="0"/>
    <x v="1"/>
    <x v="0"/>
    <x v="0"/>
    <x v="0"/>
    <x v="0"/>
    <x v="0"/>
    <x v="0"/>
    <x v="0"/>
    <x v="0"/>
  </r>
  <r>
    <x v="40"/>
    <x v="0"/>
    <x v="1"/>
    <x v="2"/>
    <x v="1"/>
    <x v="3"/>
    <x v="0"/>
    <x v="27"/>
    <x v="6"/>
    <x v="36"/>
    <x v="2"/>
    <x v="0"/>
    <x v="2"/>
    <x v="1"/>
    <x v="0"/>
    <x v="0"/>
    <x v="0"/>
    <x v="0"/>
    <x v="0"/>
    <x v="0"/>
    <x v="0"/>
    <x v="0"/>
    <x v="0"/>
    <x v="0"/>
  </r>
  <r>
    <x v="41"/>
    <x v="0"/>
    <x v="1"/>
    <x v="2"/>
    <x v="1"/>
    <x v="3"/>
    <x v="0"/>
    <x v="27"/>
    <x v="6"/>
    <x v="37"/>
    <x v="2"/>
    <x v="0"/>
    <x v="2"/>
    <x v="1"/>
    <x v="0"/>
    <x v="0"/>
    <x v="0"/>
    <x v="0"/>
    <x v="0"/>
    <x v="0"/>
    <x v="0"/>
    <x v="0"/>
    <x v="0"/>
    <x v="0"/>
  </r>
  <r>
    <x v="42"/>
    <x v="0"/>
    <x v="1"/>
    <x v="2"/>
    <x v="1"/>
    <x v="3"/>
    <x v="0"/>
    <x v="28"/>
    <x v="7"/>
    <x v="38"/>
    <x v="2"/>
    <x v="0"/>
    <x v="2"/>
    <x v="1"/>
    <x v="0"/>
    <x v="0"/>
    <x v="0"/>
    <x v="0"/>
    <x v="0"/>
    <x v="0"/>
    <x v="0"/>
    <x v="0"/>
    <x v="0"/>
    <x v="0"/>
  </r>
  <r>
    <x v="43"/>
    <x v="0"/>
    <x v="1"/>
    <x v="2"/>
    <x v="1"/>
    <x v="3"/>
    <x v="0"/>
    <x v="29"/>
    <x v="8"/>
    <x v="39"/>
    <x v="0"/>
    <x v="0"/>
    <x v="2"/>
    <x v="1"/>
    <x v="0"/>
    <x v="0"/>
    <x v="0"/>
    <x v="0"/>
    <x v="0"/>
    <x v="0"/>
    <x v="0"/>
    <x v="0"/>
    <x v="0"/>
    <x v="0"/>
  </r>
  <r>
    <x v="44"/>
    <x v="0"/>
    <x v="1"/>
    <x v="2"/>
    <x v="1"/>
    <x v="3"/>
    <x v="0"/>
    <x v="30"/>
    <x v="9"/>
    <x v="40"/>
    <x v="14"/>
    <x v="0"/>
    <x v="2"/>
    <x v="1"/>
    <x v="0"/>
    <x v="0"/>
    <x v="0"/>
    <x v="2"/>
    <x v="3"/>
    <x v="0"/>
    <x v="0"/>
    <x v="0"/>
    <x v="0"/>
    <x v="0"/>
  </r>
  <r>
    <x v="45"/>
    <x v="0"/>
    <x v="1"/>
    <x v="2"/>
    <x v="1"/>
    <x v="3"/>
    <x v="0"/>
    <x v="31"/>
    <x v="10"/>
    <x v="41"/>
    <x v="2"/>
    <x v="0"/>
    <x v="2"/>
    <x v="1"/>
    <x v="0"/>
    <x v="0"/>
    <x v="0"/>
    <x v="0"/>
    <x v="3"/>
    <x v="0"/>
    <x v="0"/>
    <x v="0"/>
    <x v="0"/>
    <x v="0"/>
  </r>
  <r>
    <x v="46"/>
    <x v="0"/>
    <x v="1"/>
    <x v="2"/>
    <x v="1"/>
    <x v="3"/>
    <x v="0"/>
    <x v="32"/>
    <x v="10"/>
    <x v="42"/>
    <x v="2"/>
    <x v="0"/>
    <x v="2"/>
    <x v="1"/>
    <x v="0"/>
    <x v="0"/>
    <x v="0"/>
    <x v="2"/>
    <x v="3"/>
    <x v="0"/>
    <x v="0"/>
    <x v="0"/>
    <x v="0"/>
    <x v="0"/>
  </r>
  <r>
    <x v="47"/>
    <x v="0"/>
    <x v="1"/>
    <x v="2"/>
    <x v="1"/>
    <x v="3"/>
    <x v="0"/>
    <x v="32"/>
    <x v="11"/>
    <x v="43"/>
    <x v="15"/>
    <x v="0"/>
    <x v="2"/>
    <x v="1"/>
    <x v="0"/>
    <x v="0"/>
    <x v="0"/>
    <x v="2"/>
    <x v="3"/>
    <x v="0"/>
    <x v="0"/>
    <x v="0"/>
    <x v="0"/>
    <x v="0"/>
  </r>
  <r>
    <x v="48"/>
    <x v="0"/>
    <x v="1"/>
    <x v="2"/>
    <x v="1"/>
    <x v="3"/>
    <x v="0"/>
    <x v="32"/>
    <x v="11"/>
    <x v="44"/>
    <x v="0"/>
    <x v="0"/>
    <x v="2"/>
    <x v="1"/>
    <x v="0"/>
    <x v="0"/>
    <x v="0"/>
    <x v="2"/>
    <x v="3"/>
    <x v="0"/>
    <x v="0"/>
    <x v="0"/>
    <x v="0"/>
    <x v="0"/>
  </r>
  <r>
    <x v="49"/>
    <x v="0"/>
    <x v="1"/>
    <x v="2"/>
    <x v="1"/>
    <x v="3"/>
    <x v="0"/>
    <x v="33"/>
    <x v="12"/>
    <x v="45"/>
    <x v="16"/>
    <x v="0"/>
    <x v="2"/>
    <x v="1"/>
    <x v="0"/>
    <x v="0"/>
    <x v="0"/>
    <x v="2"/>
    <x v="3"/>
    <x v="0"/>
    <x v="0"/>
    <x v="0"/>
    <x v="0"/>
    <x v="0"/>
  </r>
  <r>
    <x v="50"/>
    <x v="0"/>
    <x v="1"/>
    <x v="2"/>
    <x v="1"/>
    <x v="3"/>
    <x v="0"/>
    <x v="34"/>
    <x v="13"/>
    <x v="46"/>
    <x v="2"/>
    <x v="0"/>
    <x v="2"/>
    <x v="1"/>
    <x v="0"/>
    <x v="0"/>
    <x v="0"/>
    <x v="2"/>
    <x v="3"/>
    <x v="0"/>
    <x v="0"/>
    <x v="0"/>
    <x v="0"/>
    <x v="0"/>
  </r>
  <r>
    <x v="51"/>
    <x v="0"/>
    <x v="1"/>
    <x v="2"/>
    <x v="1"/>
    <x v="3"/>
    <x v="0"/>
    <x v="35"/>
    <x v="14"/>
    <x v="47"/>
    <x v="2"/>
    <x v="0"/>
    <x v="2"/>
    <x v="1"/>
    <x v="0"/>
    <x v="0"/>
    <x v="0"/>
    <x v="0"/>
    <x v="0"/>
    <x v="0"/>
    <x v="0"/>
    <x v="0"/>
    <x v="0"/>
    <x v="0"/>
  </r>
  <r>
    <x v="52"/>
    <x v="0"/>
    <x v="1"/>
    <x v="2"/>
    <x v="1"/>
    <x v="3"/>
    <x v="0"/>
    <x v="35"/>
    <x v="15"/>
    <x v="48"/>
    <x v="2"/>
    <x v="0"/>
    <x v="2"/>
    <x v="1"/>
    <x v="0"/>
    <x v="0"/>
    <x v="0"/>
    <x v="0"/>
    <x v="0"/>
    <x v="0"/>
    <x v="0"/>
    <x v="0"/>
    <x v="0"/>
    <x v="0"/>
  </r>
  <r>
    <x v="53"/>
    <x v="0"/>
    <x v="1"/>
    <x v="0"/>
    <x v="1"/>
    <x v="3"/>
    <x v="0"/>
    <x v="36"/>
    <x v="16"/>
    <x v="49"/>
    <x v="0"/>
    <x v="0"/>
    <x v="2"/>
    <x v="2"/>
    <x v="0"/>
    <x v="1"/>
    <x v="0"/>
    <x v="0"/>
    <x v="0"/>
    <x v="0"/>
    <x v="0"/>
    <x v="0"/>
    <x v="0"/>
    <x v="0"/>
  </r>
  <r>
    <x v="54"/>
    <x v="0"/>
    <x v="1"/>
    <x v="0"/>
    <x v="1"/>
    <x v="3"/>
    <x v="0"/>
    <x v="36"/>
    <x v="17"/>
    <x v="50"/>
    <x v="0"/>
    <x v="0"/>
    <x v="2"/>
    <x v="2"/>
    <x v="0"/>
    <x v="1"/>
    <x v="0"/>
    <x v="0"/>
    <x v="0"/>
    <x v="0"/>
    <x v="0"/>
    <x v="0"/>
    <x v="0"/>
    <x v="0"/>
  </r>
  <r>
    <x v="55"/>
    <x v="0"/>
    <x v="1"/>
    <x v="0"/>
    <x v="1"/>
    <x v="3"/>
    <x v="0"/>
    <x v="37"/>
    <x v="18"/>
    <x v="51"/>
    <x v="0"/>
    <x v="0"/>
    <x v="2"/>
    <x v="2"/>
    <x v="0"/>
    <x v="1"/>
    <x v="0"/>
    <x v="0"/>
    <x v="0"/>
    <x v="0"/>
    <x v="0"/>
    <x v="0"/>
    <x v="0"/>
    <x v="0"/>
  </r>
  <r>
    <x v="56"/>
    <x v="0"/>
    <x v="1"/>
    <x v="0"/>
    <x v="1"/>
    <x v="3"/>
    <x v="0"/>
    <x v="37"/>
    <x v="19"/>
    <x v="51"/>
    <x v="0"/>
    <x v="0"/>
    <x v="2"/>
    <x v="2"/>
    <x v="0"/>
    <x v="1"/>
    <x v="0"/>
    <x v="0"/>
    <x v="0"/>
    <x v="0"/>
    <x v="0"/>
    <x v="0"/>
    <x v="0"/>
    <x v="0"/>
  </r>
  <r>
    <x v="57"/>
    <x v="0"/>
    <x v="1"/>
    <x v="0"/>
    <x v="1"/>
    <x v="3"/>
    <x v="0"/>
    <x v="37"/>
    <x v="20"/>
    <x v="51"/>
    <x v="0"/>
    <x v="0"/>
    <x v="2"/>
    <x v="2"/>
    <x v="0"/>
    <x v="1"/>
    <x v="0"/>
    <x v="0"/>
    <x v="0"/>
    <x v="0"/>
    <x v="0"/>
    <x v="0"/>
    <x v="0"/>
    <x v="0"/>
  </r>
  <r>
    <x v="58"/>
    <x v="0"/>
    <x v="1"/>
    <x v="0"/>
    <x v="1"/>
    <x v="3"/>
    <x v="0"/>
    <x v="38"/>
    <x v="21"/>
    <x v="52"/>
    <x v="0"/>
    <x v="0"/>
    <x v="2"/>
    <x v="2"/>
    <x v="0"/>
    <x v="1"/>
    <x v="0"/>
    <x v="0"/>
    <x v="0"/>
    <x v="0"/>
    <x v="0"/>
    <x v="0"/>
    <x v="0"/>
    <x v="0"/>
  </r>
  <r>
    <x v="59"/>
    <x v="0"/>
    <x v="2"/>
    <x v="0"/>
    <x v="1"/>
    <x v="3"/>
    <x v="0"/>
    <x v="39"/>
    <x v="22"/>
    <x v="53"/>
    <x v="0"/>
    <x v="0"/>
    <x v="2"/>
    <x v="2"/>
    <x v="0"/>
    <x v="1"/>
    <x v="0"/>
    <x v="0"/>
    <x v="0"/>
    <x v="0"/>
    <x v="0"/>
    <x v="0"/>
    <x v="0"/>
    <x v="0"/>
  </r>
  <r>
    <x v="60"/>
    <x v="0"/>
    <x v="2"/>
    <x v="0"/>
    <x v="1"/>
    <x v="3"/>
    <x v="0"/>
    <x v="40"/>
    <x v="23"/>
    <x v="54"/>
    <x v="0"/>
    <x v="0"/>
    <x v="2"/>
    <x v="2"/>
    <x v="0"/>
    <x v="1"/>
    <x v="0"/>
    <x v="0"/>
    <x v="0"/>
    <x v="0"/>
    <x v="0"/>
    <x v="0"/>
    <x v="0"/>
    <x v="0"/>
  </r>
  <r>
    <x v="61"/>
    <x v="0"/>
    <x v="2"/>
    <x v="0"/>
    <x v="1"/>
    <x v="3"/>
    <x v="0"/>
    <x v="41"/>
    <x v="23"/>
    <x v="55"/>
    <x v="0"/>
    <x v="0"/>
    <x v="2"/>
    <x v="2"/>
    <x v="0"/>
    <x v="1"/>
    <x v="0"/>
    <x v="0"/>
    <x v="0"/>
    <x v="0"/>
    <x v="0"/>
    <x v="0"/>
    <x v="0"/>
    <x v="0"/>
  </r>
  <r>
    <x v="62"/>
    <x v="0"/>
    <x v="2"/>
    <x v="0"/>
    <x v="1"/>
    <x v="3"/>
    <x v="0"/>
    <x v="19"/>
    <x v="24"/>
    <x v="56"/>
    <x v="0"/>
    <x v="0"/>
    <x v="2"/>
    <x v="2"/>
    <x v="0"/>
    <x v="1"/>
    <x v="0"/>
    <x v="0"/>
    <x v="0"/>
    <x v="0"/>
    <x v="0"/>
    <x v="0"/>
    <x v="0"/>
    <x v="0"/>
  </r>
  <r>
    <x v="63"/>
    <x v="0"/>
    <x v="2"/>
    <x v="0"/>
    <x v="1"/>
    <x v="3"/>
    <x v="0"/>
    <x v="42"/>
    <x v="25"/>
    <x v="5"/>
    <x v="0"/>
    <x v="0"/>
    <x v="2"/>
    <x v="2"/>
    <x v="0"/>
    <x v="1"/>
    <x v="0"/>
    <x v="3"/>
    <x v="3"/>
    <x v="0"/>
    <x v="0"/>
    <x v="0"/>
    <x v="0"/>
    <x v="0"/>
  </r>
  <r>
    <x v="64"/>
    <x v="0"/>
    <x v="2"/>
    <x v="0"/>
    <x v="1"/>
    <x v="3"/>
    <x v="0"/>
    <x v="42"/>
    <x v="25"/>
    <x v="22"/>
    <x v="0"/>
    <x v="0"/>
    <x v="2"/>
    <x v="3"/>
    <x v="0"/>
    <x v="2"/>
    <x v="0"/>
    <x v="0"/>
    <x v="3"/>
    <x v="0"/>
    <x v="0"/>
    <x v="0"/>
    <x v="0"/>
    <x v="0"/>
  </r>
  <r>
    <x v="65"/>
    <x v="0"/>
    <x v="2"/>
    <x v="0"/>
    <x v="1"/>
    <x v="3"/>
    <x v="0"/>
    <x v="42"/>
    <x v="25"/>
    <x v="23"/>
    <x v="0"/>
    <x v="0"/>
    <x v="2"/>
    <x v="2"/>
    <x v="0"/>
    <x v="1"/>
    <x v="0"/>
    <x v="1"/>
    <x v="3"/>
    <x v="0"/>
    <x v="0"/>
    <x v="0"/>
    <x v="0"/>
    <x v="0"/>
  </r>
  <r>
    <x v="66"/>
    <x v="0"/>
    <x v="2"/>
    <x v="0"/>
    <x v="1"/>
    <x v="3"/>
    <x v="0"/>
    <x v="43"/>
    <x v="26"/>
    <x v="24"/>
    <x v="0"/>
    <x v="0"/>
    <x v="2"/>
    <x v="3"/>
    <x v="0"/>
    <x v="2"/>
    <x v="0"/>
    <x v="2"/>
    <x v="3"/>
    <x v="0"/>
    <x v="0"/>
    <x v="0"/>
    <x v="0"/>
    <x v="0"/>
  </r>
  <r>
    <x v="67"/>
    <x v="0"/>
    <x v="2"/>
    <x v="0"/>
    <x v="1"/>
    <x v="3"/>
    <x v="0"/>
    <x v="43"/>
    <x v="26"/>
    <x v="8"/>
    <x v="0"/>
    <x v="0"/>
    <x v="2"/>
    <x v="1"/>
    <x v="0"/>
    <x v="0"/>
    <x v="0"/>
    <x v="3"/>
    <x v="3"/>
    <x v="0"/>
    <x v="0"/>
    <x v="0"/>
    <x v="0"/>
    <x v="0"/>
  </r>
  <r>
    <x v="68"/>
    <x v="0"/>
    <x v="2"/>
    <x v="0"/>
    <x v="1"/>
    <x v="0"/>
    <x v="0"/>
    <x v="43"/>
    <x v="26"/>
    <x v="25"/>
    <x v="0"/>
    <x v="0"/>
    <x v="2"/>
    <x v="1"/>
    <x v="0"/>
    <x v="0"/>
    <x v="0"/>
    <x v="0"/>
    <x v="3"/>
    <x v="0"/>
    <x v="0"/>
    <x v="0"/>
    <x v="0"/>
    <x v="0"/>
  </r>
  <r>
    <x v="69"/>
    <x v="0"/>
    <x v="2"/>
    <x v="0"/>
    <x v="1"/>
    <x v="0"/>
    <x v="0"/>
    <x v="44"/>
    <x v="27"/>
    <x v="57"/>
    <x v="0"/>
    <x v="0"/>
    <x v="2"/>
    <x v="1"/>
    <x v="0"/>
    <x v="0"/>
    <x v="0"/>
    <x v="1"/>
    <x v="3"/>
    <x v="0"/>
    <x v="0"/>
    <x v="0"/>
    <x v="0"/>
    <x v="0"/>
  </r>
  <r>
    <x v="70"/>
    <x v="0"/>
    <x v="2"/>
    <x v="0"/>
    <x v="1"/>
    <x v="0"/>
    <x v="0"/>
    <x v="44"/>
    <x v="27"/>
    <x v="11"/>
    <x v="0"/>
    <x v="0"/>
    <x v="2"/>
    <x v="1"/>
    <x v="0"/>
    <x v="0"/>
    <x v="0"/>
    <x v="2"/>
    <x v="3"/>
    <x v="0"/>
    <x v="0"/>
    <x v="0"/>
    <x v="0"/>
    <x v="0"/>
  </r>
  <r>
    <x v="71"/>
    <x v="0"/>
    <x v="2"/>
    <x v="2"/>
    <x v="1"/>
    <x v="0"/>
    <x v="0"/>
    <x v="44"/>
    <x v="27"/>
    <x v="27"/>
    <x v="0"/>
    <x v="0"/>
    <x v="2"/>
    <x v="1"/>
    <x v="0"/>
    <x v="0"/>
    <x v="0"/>
    <x v="3"/>
    <x v="0"/>
    <x v="0"/>
    <x v="0"/>
    <x v="0"/>
    <x v="0"/>
    <x v="0"/>
  </r>
  <r>
    <x v="72"/>
    <x v="0"/>
    <x v="2"/>
    <x v="2"/>
    <x v="1"/>
    <x v="0"/>
    <x v="0"/>
    <x v="24"/>
    <x v="28"/>
    <x v="28"/>
    <x v="0"/>
    <x v="0"/>
    <x v="2"/>
    <x v="1"/>
    <x v="0"/>
    <x v="0"/>
    <x v="0"/>
    <x v="0"/>
    <x v="3"/>
    <x v="0"/>
    <x v="0"/>
    <x v="0"/>
    <x v="0"/>
    <x v="0"/>
  </r>
  <r>
    <x v="73"/>
    <x v="0"/>
    <x v="2"/>
    <x v="2"/>
    <x v="1"/>
    <x v="0"/>
    <x v="0"/>
    <x v="24"/>
    <x v="28"/>
    <x v="29"/>
    <x v="0"/>
    <x v="0"/>
    <x v="2"/>
    <x v="1"/>
    <x v="0"/>
    <x v="0"/>
    <x v="0"/>
    <x v="1"/>
    <x v="3"/>
    <x v="0"/>
    <x v="0"/>
    <x v="0"/>
    <x v="0"/>
    <x v="0"/>
  </r>
  <r>
    <x v="74"/>
    <x v="0"/>
    <x v="2"/>
    <x v="2"/>
    <x v="1"/>
    <x v="0"/>
    <x v="0"/>
    <x v="24"/>
    <x v="28"/>
    <x v="30"/>
    <x v="0"/>
    <x v="0"/>
    <x v="2"/>
    <x v="1"/>
    <x v="0"/>
    <x v="0"/>
    <x v="1"/>
    <x v="2"/>
    <x v="0"/>
    <x v="0"/>
    <x v="0"/>
    <x v="0"/>
    <x v="0"/>
    <x v="0"/>
  </r>
  <r>
    <x v="75"/>
    <x v="0"/>
    <x v="2"/>
    <x v="2"/>
    <x v="1"/>
    <x v="0"/>
    <x v="0"/>
    <x v="25"/>
    <x v="29"/>
    <x v="31"/>
    <x v="0"/>
    <x v="0"/>
    <x v="2"/>
    <x v="1"/>
    <x v="0"/>
    <x v="0"/>
    <x v="0"/>
    <x v="3"/>
    <x v="0"/>
    <x v="0"/>
    <x v="0"/>
    <x v="0"/>
    <x v="0"/>
    <x v="0"/>
  </r>
  <r>
    <x v="76"/>
    <x v="0"/>
    <x v="2"/>
    <x v="2"/>
    <x v="1"/>
    <x v="0"/>
    <x v="0"/>
    <x v="25"/>
    <x v="29"/>
    <x v="58"/>
    <x v="0"/>
    <x v="0"/>
    <x v="2"/>
    <x v="1"/>
    <x v="0"/>
    <x v="0"/>
    <x v="0"/>
    <x v="0"/>
    <x v="0"/>
    <x v="0"/>
    <x v="0"/>
    <x v="0"/>
    <x v="0"/>
    <x v="0"/>
  </r>
  <r>
    <x v="77"/>
    <x v="0"/>
    <x v="2"/>
    <x v="2"/>
    <x v="1"/>
    <x v="0"/>
    <x v="0"/>
    <x v="26"/>
    <x v="30"/>
    <x v="33"/>
    <x v="0"/>
    <x v="0"/>
    <x v="2"/>
    <x v="1"/>
    <x v="0"/>
    <x v="0"/>
    <x v="0"/>
    <x v="1"/>
    <x v="0"/>
    <x v="0"/>
    <x v="0"/>
    <x v="0"/>
    <x v="0"/>
    <x v="0"/>
  </r>
  <r>
    <x v="78"/>
    <x v="0"/>
    <x v="2"/>
    <x v="2"/>
    <x v="1"/>
    <x v="0"/>
    <x v="0"/>
    <x v="26"/>
    <x v="30"/>
    <x v="34"/>
    <x v="0"/>
    <x v="0"/>
    <x v="2"/>
    <x v="1"/>
    <x v="0"/>
    <x v="0"/>
    <x v="1"/>
    <x v="2"/>
    <x v="0"/>
    <x v="0"/>
    <x v="0"/>
    <x v="0"/>
    <x v="0"/>
    <x v="0"/>
  </r>
  <r>
    <x v="79"/>
    <x v="0"/>
    <x v="2"/>
    <x v="2"/>
    <x v="1"/>
    <x v="0"/>
    <x v="0"/>
    <x v="26"/>
    <x v="30"/>
    <x v="35"/>
    <x v="0"/>
    <x v="0"/>
    <x v="2"/>
    <x v="1"/>
    <x v="0"/>
    <x v="0"/>
    <x v="1"/>
    <x v="3"/>
    <x v="2"/>
    <x v="0"/>
    <x v="0"/>
    <x v="0"/>
    <x v="0"/>
    <x v="0"/>
  </r>
  <r>
    <x v="80"/>
    <x v="0"/>
    <x v="2"/>
    <x v="2"/>
    <x v="1"/>
    <x v="0"/>
    <x v="0"/>
    <x v="45"/>
    <x v="31"/>
    <x v="59"/>
    <x v="0"/>
    <x v="0"/>
    <x v="2"/>
    <x v="1"/>
    <x v="0"/>
    <x v="0"/>
    <x v="1"/>
    <x v="2"/>
    <x v="2"/>
    <x v="0"/>
    <x v="0"/>
    <x v="0"/>
    <x v="0"/>
    <x v="0"/>
  </r>
  <r>
    <x v="81"/>
    <x v="0"/>
    <x v="2"/>
    <x v="2"/>
    <x v="1"/>
    <x v="0"/>
    <x v="0"/>
    <x v="45"/>
    <x v="31"/>
    <x v="60"/>
    <x v="0"/>
    <x v="0"/>
    <x v="2"/>
    <x v="1"/>
    <x v="0"/>
    <x v="0"/>
    <x v="1"/>
    <x v="3"/>
    <x v="2"/>
    <x v="0"/>
    <x v="0"/>
    <x v="0"/>
    <x v="0"/>
    <x v="0"/>
  </r>
  <r>
    <x v="82"/>
    <x v="0"/>
    <x v="2"/>
    <x v="2"/>
    <x v="1"/>
    <x v="0"/>
    <x v="0"/>
    <x v="45"/>
    <x v="31"/>
    <x v="61"/>
    <x v="0"/>
    <x v="0"/>
    <x v="2"/>
    <x v="1"/>
    <x v="0"/>
    <x v="0"/>
    <x v="1"/>
    <x v="2"/>
    <x v="2"/>
    <x v="0"/>
    <x v="0"/>
    <x v="0"/>
    <x v="0"/>
    <x v="0"/>
  </r>
  <r>
    <x v="83"/>
    <x v="0"/>
    <x v="2"/>
    <x v="2"/>
    <x v="1"/>
    <x v="0"/>
    <x v="0"/>
    <x v="46"/>
    <x v="32"/>
    <x v="62"/>
    <x v="0"/>
    <x v="0"/>
    <x v="2"/>
    <x v="1"/>
    <x v="0"/>
    <x v="0"/>
    <x v="1"/>
    <x v="3"/>
    <x v="2"/>
    <x v="0"/>
    <x v="0"/>
    <x v="0"/>
    <x v="0"/>
    <x v="0"/>
  </r>
  <r>
    <x v="84"/>
    <x v="0"/>
    <x v="2"/>
    <x v="2"/>
    <x v="1"/>
    <x v="0"/>
    <x v="0"/>
    <x v="47"/>
    <x v="33"/>
    <x v="63"/>
    <x v="0"/>
    <x v="0"/>
    <x v="2"/>
    <x v="2"/>
    <x v="0"/>
    <x v="1"/>
    <x v="1"/>
    <x v="0"/>
    <x v="2"/>
    <x v="0"/>
    <x v="0"/>
    <x v="0"/>
    <x v="0"/>
    <x v="0"/>
  </r>
  <r>
    <x v="85"/>
    <x v="0"/>
    <x v="2"/>
    <x v="2"/>
    <x v="1"/>
    <x v="0"/>
    <x v="0"/>
    <x v="47"/>
    <x v="33"/>
    <x v="64"/>
    <x v="0"/>
    <x v="0"/>
    <x v="2"/>
    <x v="2"/>
    <x v="0"/>
    <x v="1"/>
    <x v="1"/>
    <x v="2"/>
    <x v="0"/>
    <x v="0"/>
    <x v="0"/>
    <x v="0"/>
    <x v="0"/>
    <x v="0"/>
  </r>
  <r>
    <x v="86"/>
    <x v="0"/>
    <x v="2"/>
    <x v="2"/>
    <x v="1"/>
    <x v="0"/>
    <x v="0"/>
    <x v="47"/>
    <x v="33"/>
    <x v="65"/>
    <x v="0"/>
    <x v="0"/>
    <x v="2"/>
    <x v="2"/>
    <x v="0"/>
    <x v="1"/>
    <x v="1"/>
    <x v="3"/>
    <x v="0"/>
    <x v="0"/>
    <x v="0"/>
    <x v="0"/>
    <x v="0"/>
    <x v="0"/>
  </r>
  <r>
    <x v="87"/>
    <x v="0"/>
    <x v="2"/>
    <x v="2"/>
    <x v="1"/>
    <x v="0"/>
    <x v="0"/>
    <x v="48"/>
    <x v="34"/>
    <x v="66"/>
    <x v="0"/>
    <x v="0"/>
    <x v="2"/>
    <x v="2"/>
    <x v="0"/>
    <x v="1"/>
    <x v="1"/>
    <x v="0"/>
    <x v="0"/>
    <x v="0"/>
    <x v="0"/>
    <x v="0"/>
    <x v="0"/>
    <x v="0"/>
  </r>
  <r>
    <x v="88"/>
    <x v="0"/>
    <x v="2"/>
    <x v="2"/>
    <x v="1"/>
    <x v="0"/>
    <x v="0"/>
    <x v="48"/>
    <x v="34"/>
    <x v="67"/>
    <x v="0"/>
    <x v="0"/>
    <x v="2"/>
    <x v="2"/>
    <x v="0"/>
    <x v="1"/>
    <x v="1"/>
    <x v="2"/>
    <x v="0"/>
    <x v="0"/>
    <x v="0"/>
    <x v="0"/>
    <x v="0"/>
    <x v="0"/>
  </r>
  <r>
    <x v="89"/>
    <x v="0"/>
    <x v="2"/>
    <x v="2"/>
    <x v="1"/>
    <x v="0"/>
    <x v="0"/>
    <x v="49"/>
    <x v="35"/>
    <x v="68"/>
    <x v="0"/>
    <x v="0"/>
    <x v="2"/>
    <x v="2"/>
    <x v="0"/>
    <x v="1"/>
    <x v="1"/>
    <x v="3"/>
    <x v="0"/>
    <x v="0"/>
    <x v="0"/>
    <x v="0"/>
    <x v="0"/>
    <x v="0"/>
  </r>
  <r>
    <x v="90"/>
    <x v="0"/>
    <x v="2"/>
    <x v="2"/>
    <x v="1"/>
    <x v="0"/>
    <x v="0"/>
    <x v="49"/>
    <x v="35"/>
    <x v="69"/>
    <x v="0"/>
    <x v="0"/>
    <x v="2"/>
    <x v="2"/>
    <x v="0"/>
    <x v="1"/>
    <x v="1"/>
    <x v="0"/>
    <x v="2"/>
    <x v="0"/>
    <x v="0"/>
    <x v="0"/>
    <x v="0"/>
    <x v="0"/>
  </r>
  <r>
    <x v="91"/>
    <x v="0"/>
    <x v="2"/>
    <x v="2"/>
    <x v="1"/>
    <x v="0"/>
    <x v="0"/>
    <x v="50"/>
    <x v="36"/>
    <x v="70"/>
    <x v="0"/>
    <x v="0"/>
    <x v="2"/>
    <x v="2"/>
    <x v="0"/>
    <x v="1"/>
    <x v="1"/>
    <x v="2"/>
    <x v="0"/>
    <x v="0"/>
    <x v="0"/>
    <x v="0"/>
    <x v="0"/>
    <x v="0"/>
  </r>
  <r>
    <x v="92"/>
    <x v="0"/>
    <x v="2"/>
    <x v="2"/>
    <x v="1"/>
    <x v="1"/>
    <x v="0"/>
    <x v="50"/>
    <x v="36"/>
    <x v="71"/>
    <x v="0"/>
    <x v="0"/>
    <x v="2"/>
    <x v="3"/>
    <x v="0"/>
    <x v="2"/>
    <x v="1"/>
    <x v="3"/>
    <x v="1"/>
    <x v="0"/>
    <x v="0"/>
    <x v="0"/>
    <x v="0"/>
    <x v="0"/>
  </r>
  <r>
    <x v="93"/>
    <x v="0"/>
    <x v="2"/>
    <x v="2"/>
    <x v="1"/>
    <x v="1"/>
    <x v="0"/>
    <x v="32"/>
    <x v="37"/>
    <x v="72"/>
    <x v="0"/>
    <x v="0"/>
    <x v="2"/>
    <x v="3"/>
    <x v="0"/>
    <x v="2"/>
    <x v="1"/>
    <x v="0"/>
    <x v="3"/>
    <x v="0"/>
    <x v="0"/>
    <x v="0"/>
    <x v="0"/>
    <x v="0"/>
  </r>
  <r>
    <x v="94"/>
    <x v="0"/>
    <x v="2"/>
    <x v="2"/>
    <x v="1"/>
    <x v="1"/>
    <x v="0"/>
    <x v="32"/>
    <x v="37"/>
    <x v="73"/>
    <x v="0"/>
    <x v="0"/>
    <x v="2"/>
    <x v="3"/>
    <x v="0"/>
    <x v="2"/>
    <x v="1"/>
    <x v="1"/>
    <x v="3"/>
    <x v="0"/>
    <x v="0"/>
    <x v="0"/>
    <x v="0"/>
    <x v="0"/>
  </r>
  <r>
    <x v="95"/>
    <x v="0"/>
    <x v="2"/>
    <x v="2"/>
    <x v="1"/>
    <x v="1"/>
    <x v="0"/>
    <x v="32"/>
    <x v="37"/>
    <x v="74"/>
    <x v="0"/>
    <x v="0"/>
    <x v="2"/>
    <x v="3"/>
    <x v="0"/>
    <x v="2"/>
    <x v="1"/>
    <x v="2"/>
    <x v="3"/>
    <x v="0"/>
    <x v="0"/>
    <x v="0"/>
    <x v="0"/>
    <x v="0"/>
  </r>
  <r>
    <x v="96"/>
    <x v="0"/>
    <x v="2"/>
    <x v="2"/>
    <x v="1"/>
    <x v="1"/>
    <x v="0"/>
    <x v="51"/>
    <x v="37"/>
    <x v="75"/>
    <x v="0"/>
    <x v="0"/>
    <x v="2"/>
    <x v="3"/>
    <x v="0"/>
    <x v="2"/>
    <x v="0"/>
    <x v="2"/>
    <x v="3"/>
    <x v="0"/>
    <x v="0"/>
    <x v="0"/>
    <x v="0"/>
    <x v="0"/>
  </r>
  <r>
    <x v="97"/>
    <x v="0"/>
    <x v="2"/>
    <x v="2"/>
    <x v="1"/>
    <x v="1"/>
    <x v="0"/>
    <x v="52"/>
    <x v="37"/>
    <x v="76"/>
    <x v="0"/>
    <x v="0"/>
    <x v="2"/>
    <x v="3"/>
    <x v="0"/>
    <x v="2"/>
    <x v="0"/>
    <x v="2"/>
    <x v="3"/>
    <x v="0"/>
    <x v="0"/>
    <x v="0"/>
    <x v="0"/>
    <x v="0"/>
  </r>
  <r>
    <x v="98"/>
    <x v="0"/>
    <x v="2"/>
    <x v="2"/>
    <x v="1"/>
    <x v="1"/>
    <x v="0"/>
    <x v="53"/>
    <x v="38"/>
    <x v="77"/>
    <x v="0"/>
    <x v="0"/>
    <x v="2"/>
    <x v="1"/>
    <x v="0"/>
    <x v="0"/>
    <x v="0"/>
    <x v="0"/>
    <x v="0"/>
    <x v="0"/>
    <x v="0"/>
    <x v="0"/>
    <x v="0"/>
    <x v="0"/>
  </r>
  <r>
    <x v="99"/>
    <x v="0"/>
    <x v="3"/>
    <x v="0"/>
    <x v="1"/>
    <x v="5"/>
    <x v="0"/>
    <x v="54"/>
    <x v="39"/>
    <x v="78"/>
    <x v="0"/>
    <x v="0"/>
    <x v="2"/>
    <x v="0"/>
    <x v="1"/>
    <x v="0"/>
    <x v="0"/>
    <x v="0"/>
    <x v="0"/>
    <x v="0"/>
    <x v="0"/>
    <x v="0"/>
    <x v="0"/>
    <x v="0"/>
  </r>
  <r>
    <x v="100"/>
    <x v="0"/>
    <x v="3"/>
    <x v="0"/>
    <x v="1"/>
    <x v="5"/>
    <x v="0"/>
    <x v="55"/>
    <x v="40"/>
    <x v="79"/>
    <x v="0"/>
    <x v="0"/>
    <x v="2"/>
    <x v="0"/>
    <x v="1"/>
    <x v="0"/>
    <x v="0"/>
    <x v="0"/>
    <x v="0"/>
    <x v="0"/>
    <x v="0"/>
    <x v="0"/>
    <x v="0"/>
    <x v="0"/>
  </r>
  <r>
    <x v="101"/>
    <x v="0"/>
    <x v="3"/>
    <x v="0"/>
    <x v="1"/>
    <x v="5"/>
    <x v="0"/>
    <x v="56"/>
    <x v="40"/>
    <x v="80"/>
    <x v="0"/>
    <x v="0"/>
    <x v="2"/>
    <x v="0"/>
    <x v="1"/>
    <x v="0"/>
    <x v="0"/>
    <x v="2"/>
    <x v="3"/>
    <x v="0"/>
    <x v="0"/>
    <x v="0"/>
    <x v="0"/>
    <x v="0"/>
  </r>
  <r>
    <x v="102"/>
    <x v="0"/>
    <x v="3"/>
    <x v="0"/>
    <x v="1"/>
    <x v="5"/>
    <x v="0"/>
    <x v="56"/>
    <x v="40"/>
    <x v="81"/>
    <x v="0"/>
    <x v="0"/>
    <x v="2"/>
    <x v="0"/>
    <x v="1"/>
    <x v="0"/>
    <x v="0"/>
    <x v="2"/>
    <x v="3"/>
    <x v="0"/>
    <x v="0"/>
    <x v="0"/>
    <x v="0"/>
    <x v="0"/>
  </r>
  <r>
    <x v="103"/>
    <x v="0"/>
    <x v="3"/>
    <x v="0"/>
    <x v="1"/>
    <x v="1"/>
    <x v="0"/>
    <x v="56"/>
    <x v="40"/>
    <x v="82"/>
    <x v="0"/>
    <x v="0"/>
    <x v="2"/>
    <x v="0"/>
    <x v="1"/>
    <x v="0"/>
    <x v="0"/>
    <x v="2"/>
    <x v="3"/>
    <x v="0"/>
    <x v="0"/>
    <x v="0"/>
    <x v="0"/>
    <x v="0"/>
  </r>
  <r>
    <x v="104"/>
    <x v="0"/>
    <x v="3"/>
    <x v="0"/>
    <x v="1"/>
    <x v="1"/>
    <x v="0"/>
    <x v="52"/>
    <x v="40"/>
    <x v="45"/>
    <x v="0"/>
    <x v="0"/>
    <x v="2"/>
    <x v="0"/>
    <x v="1"/>
    <x v="0"/>
    <x v="0"/>
    <x v="2"/>
    <x v="3"/>
    <x v="0"/>
    <x v="0"/>
    <x v="0"/>
    <x v="0"/>
    <x v="0"/>
  </r>
  <r>
    <x v="105"/>
    <x v="0"/>
    <x v="3"/>
    <x v="0"/>
    <x v="1"/>
    <x v="1"/>
    <x v="0"/>
    <x v="52"/>
    <x v="40"/>
    <x v="46"/>
    <x v="0"/>
    <x v="0"/>
    <x v="2"/>
    <x v="0"/>
    <x v="1"/>
    <x v="0"/>
    <x v="0"/>
    <x v="2"/>
    <x v="3"/>
    <x v="0"/>
    <x v="0"/>
    <x v="0"/>
    <x v="0"/>
    <x v="0"/>
  </r>
  <r>
    <x v="106"/>
    <x v="0"/>
    <x v="3"/>
    <x v="0"/>
    <x v="1"/>
    <x v="1"/>
    <x v="0"/>
    <x v="52"/>
    <x v="40"/>
    <x v="83"/>
    <x v="17"/>
    <x v="0"/>
    <x v="2"/>
    <x v="0"/>
    <x v="1"/>
    <x v="0"/>
    <x v="0"/>
    <x v="3"/>
    <x v="2"/>
    <x v="0"/>
    <x v="0"/>
    <x v="0"/>
    <x v="0"/>
    <x v="0"/>
  </r>
  <r>
    <x v="107"/>
    <x v="0"/>
    <x v="3"/>
    <x v="0"/>
    <x v="1"/>
    <x v="1"/>
    <x v="0"/>
    <x v="57"/>
    <x v="41"/>
    <x v="84"/>
    <x v="0"/>
    <x v="0"/>
    <x v="2"/>
    <x v="0"/>
    <x v="1"/>
    <x v="0"/>
    <x v="0"/>
    <x v="0"/>
    <x v="0"/>
    <x v="0"/>
    <x v="0"/>
    <x v="0"/>
    <x v="0"/>
    <x v="0"/>
  </r>
  <r>
    <x v="108"/>
    <x v="0"/>
    <x v="3"/>
    <x v="0"/>
    <x v="1"/>
    <x v="1"/>
    <x v="0"/>
    <x v="58"/>
    <x v="41"/>
    <x v="17"/>
    <x v="0"/>
    <x v="0"/>
    <x v="2"/>
    <x v="0"/>
    <x v="1"/>
    <x v="0"/>
    <x v="0"/>
    <x v="0"/>
    <x v="0"/>
    <x v="0"/>
    <x v="0"/>
    <x v="0"/>
    <x v="0"/>
    <x v="0"/>
  </r>
  <r>
    <x v="109"/>
    <x v="0"/>
    <x v="3"/>
    <x v="0"/>
    <x v="1"/>
    <x v="1"/>
    <x v="0"/>
    <x v="59"/>
    <x v="42"/>
    <x v="85"/>
    <x v="0"/>
    <x v="0"/>
    <x v="2"/>
    <x v="0"/>
    <x v="1"/>
    <x v="0"/>
    <x v="0"/>
    <x v="0"/>
    <x v="0"/>
    <x v="0"/>
    <x v="0"/>
    <x v="0"/>
    <x v="0"/>
    <x v="0"/>
  </r>
  <r>
    <x v="110"/>
    <x v="0"/>
    <x v="3"/>
    <x v="0"/>
    <x v="1"/>
    <x v="1"/>
    <x v="0"/>
    <x v="60"/>
    <x v="43"/>
    <x v="86"/>
    <x v="0"/>
    <x v="0"/>
    <x v="2"/>
    <x v="0"/>
    <x v="1"/>
    <x v="0"/>
    <x v="0"/>
    <x v="2"/>
    <x v="3"/>
    <x v="0"/>
    <x v="0"/>
    <x v="0"/>
    <x v="0"/>
    <x v="0"/>
  </r>
  <r>
    <x v="111"/>
    <x v="0"/>
    <x v="3"/>
    <x v="0"/>
    <x v="1"/>
    <x v="1"/>
    <x v="0"/>
    <x v="29"/>
    <x v="44"/>
    <x v="87"/>
    <x v="0"/>
    <x v="0"/>
    <x v="2"/>
    <x v="0"/>
    <x v="1"/>
    <x v="0"/>
    <x v="0"/>
    <x v="0"/>
    <x v="0"/>
    <x v="0"/>
    <x v="0"/>
    <x v="0"/>
    <x v="0"/>
    <x v="0"/>
  </r>
  <r>
    <x v="112"/>
    <x v="0"/>
    <x v="3"/>
    <x v="0"/>
    <x v="1"/>
    <x v="1"/>
    <x v="0"/>
    <x v="56"/>
    <x v="45"/>
    <x v="80"/>
    <x v="0"/>
    <x v="0"/>
    <x v="2"/>
    <x v="0"/>
    <x v="1"/>
    <x v="0"/>
    <x v="0"/>
    <x v="2"/>
    <x v="3"/>
    <x v="0"/>
    <x v="0"/>
    <x v="0"/>
    <x v="0"/>
    <x v="0"/>
  </r>
  <r>
    <x v="113"/>
    <x v="0"/>
    <x v="3"/>
    <x v="0"/>
    <x v="1"/>
    <x v="1"/>
    <x v="0"/>
    <x v="56"/>
    <x v="45"/>
    <x v="81"/>
    <x v="0"/>
    <x v="0"/>
    <x v="2"/>
    <x v="0"/>
    <x v="1"/>
    <x v="0"/>
    <x v="0"/>
    <x v="2"/>
    <x v="3"/>
    <x v="0"/>
    <x v="0"/>
    <x v="0"/>
    <x v="0"/>
    <x v="0"/>
  </r>
  <r>
    <x v="114"/>
    <x v="0"/>
    <x v="3"/>
    <x v="0"/>
    <x v="1"/>
    <x v="1"/>
    <x v="0"/>
    <x v="56"/>
    <x v="45"/>
    <x v="82"/>
    <x v="0"/>
    <x v="0"/>
    <x v="2"/>
    <x v="0"/>
    <x v="2"/>
    <x v="1"/>
    <x v="0"/>
    <x v="2"/>
    <x v="3"/>
    <x v="0"/>
    <x v="0"/>
    <x v="0"/>
    <x v="0"/>
    <x v="0"/>
  </r>
  <r>
    <x v="115"/>
    <x v="0"/>
    <x v="3"/>
    <x v="0"/>
    <x v="1"/>
    <x v="1"/>
    <x v="0"/>
    <x v="51"/>
    <x v="46"/>
    <x v="45"/>
    <x v="0"/>
    <x v="0"/>
    <x v="2"/>
    <x v="0"/>
    <x v="2"/>
    <x v="1"/>
    <x v="0"/>
    <x v="2"/>
    <x v="3"/>
    <x v="0"/>
    <x v="0"/>
    <x v="0"/>
    <x v="0"/>
    <x v="0"/>
  </r>
  <r>
    <x v="116"/>
    <x v="0"/>
    <x v="3"/>
    <x v="0"/>
    <x v="1"/>
    <x v="0"/>
    <x v="0"/>
    <x v="51"/>
    <x v="46"/>
    <x v="88"/>
    <x v="0"/>
    <x v="0"/>
    <x v="2"/>
    <x v="0"/>
    <x v="2"/>
    <x v="1"/>
    <x v="0"/>
    <x v="2"/>
    <x v="3"/>
    <x v="0"/>
    <x v="0"/>
    <x v="0"/>
    <x v="0"/>
    <x v="0"/>
  </r>
  <r>
    <x v="117"/>
    <x v="0"/>
    <x v="3"/>
    <x v="0"/>
    <x v="1"/>
    <x v="0"/>
    <x v="0"/>
    <x v="51"/>
    <x v="46"/>
    <x v="83"/>
    <x v="18"/>
    <x v="0"/>
    <x v="2"/>
    <x v="0"/>
    <x v="2"/>
    <x v="1"/>
    <x v="0"/>
    <x v="2"/>
    <x v="3"/>
    <x v="0"/>
    <x v="0"/>
    <x v="0"/>
    <x v="0"/>
    <x v="0"/>
  </r>
  <r>
    <x v="118"/>
    <x v="0"/>
    <x v="3"/>
    <x v="0"/>
    <x v="1"/>
    <x v="0"/>
    <x v="0"/>
    <x v="61"/>
    <x v="47"/>
    <x v="89"/>
    <x v="0"/>
    <x v="0"/>
    <x v="2"/>
    <x v="0"/>
    <x v="2"/>
    <x v="1"/>
    <x v="0"/>
    <x v="2"/>
    <x v="3"/>
    <x v="0"/>
    <x v="0"/>
    <x v="0"/>
    <x v="0"/>
    <x v="0"/>
  </r>
  <r>
    <x v="119"/>
    <x v="0"/>
    <x v="3"/>
    <x v="0"/>
    <x v="1"/>
    <x v="0"/>
    <x v="0"/>
    <x v="61"/>
    <x v="47"/>
    <x v="90"/>
    <x v="0"/>
    <x v="0"/>
    <x v="2"/>
    <x v="0"/>
    <x v="2"/>
    <x v="1"/>
    <x v="0"/>
    <x v="2"/>
    <x v="3"/>
    <x v="0"/>
    <x v="0"/>
    <x v="0"/>
    <x v="0"/>
    <x v="0"/>
  </r>
  <r>
    <x v="120"/>
    <x v="0"/>
    <x v="3"/>
    <x v="0"/>
    <x v="1"/>
    <x v="0"/>
    <x v="0"/>
    <x v="61"/>
    <x v="47"/>
    <x v="91"/>
    <x v="0"/>
    <x v="0"/>
    <x v="2"/>
    <x v="0"/>
    <x v="2"/>
    <x v="1"/>
    <x v="1"/>
    <x v="2"/>
    <x v="3"/>
    <x v="0"/>
    <x v="0"/>
    <x v="0"/>
    <x v="0"/>
    <x v="0"/>
  </r>
  <r>
    <x v="121"/>
    <x v="0"/>
    <x v="3"/>
    <x v="0"/>
    <x v="1"/>
    <x v="0"/>
    <x v="0"/>
    <x v="62"/>
    <x v="48"/>
    <x v="92"/>
    <x v="0"/>
    <x v="0"/>
    <x v="2"/>
    <x v="0"/>
    <x v="2"/>
    <x v="1"/>
    <x v="1"/>
    <x v="0"/>
    <x v="0"/>
    <x v="0"/>
    <x v="0"/>
    <x v="0"/>
    <x v="0"/>
    <x v="0"/>
  </r>
  <r>
    <x v="122"/>
    <x v="0"/>
    <x v="3"/>
    <x v="0"/>
    <x v="1"/>
    <x v="0"/>
    <x v="0"/>
    <x v="63"/>
    <x v="48"/>
    <x v="93"/>
    <x v="0"/>
    <x v="0"/>
    <x v="2"/>
    <x v="0"/>
    <x v="2"/>
    <x v="1"/>
    <x v="1"/>
    <x v="0"/>
    <x v="0"/>
    <x v="0"/>
    <x v="0"/>
    <x v="0"/>
    <x v="0"/>
    <x v="0"/>
  </r>
  <r>
    <x v="123"/>
    <x v="0"/>
    <x v="3"/>
    <x v="0"/>
    <x v="1"/>
    <x v="0"/>
    <x v="0"/>
    <x v="64"/>
    <x v="48"/>
    <x v="94"/>
    <x v="0"/>
    <x v="0"/>
    <x v="2"/>
    <x v="0"/>
    <x v="2"/>
    <x v="1"/>
    <x v="0"/>
    <x v="0"/>
    <x v="0"/>
    <x v="0"/>
    <x v="0"/>
    <x v="0"/>
    <x v="0"/>
    <x v="0"/>
  </r>
  <r>
    <x v="124"/>
    <x v="0"/>
    <x v="3"/>
    <x v="0"/>
    <x v="1"/>
    <x v="0"/>
    <x v="0"/>
    <x v="65"/>
    <x v="49"/>
    <x v="95"/>
    <x v="0"/>
    <x v="0"/>
    <x v="2"/>
    <x v="0"/>
    <x v="2"/>
    <x v="1"/>
    <x v="0"/>
    <x v="0"/>
    <x v="0"/>
    <x v="0"/>
    <x v="0"/>
    <x v="0"/>
    <x v="0"/>
    <x v="0"/>
  </r>
  <r>
    <x v="125"/>
    <x v="0"/>
    <x v="3"/>
    <x v="0"/>
    <x v="1"/>
    <x v="0"/>
    <x v="0"/>
    <x v="66"/>
    <x v="49"/>
    <x v="96"/>
    <x v="0"/>
    <x v="0"/>
    <x v="2"/>
    <x v="0"/>
    <x v="2"/>
    <x v="1"/>
    <x v="0"/>
    <x v="0"/>
    <x v="0"/>
    <x v="0"/>
    <x v="0"/>
    <x v="0"/>
    <x v="0"/>
    <x v="0"/>
  </r>
  <r>
    <x v="126"/>
    <x v="0"/>
    <x v="3"/>
    <x v="0"/>
    <x v="1"/>
    <x v="0"/>
    <x v="0"/>
    <x v="67"/>
    <x v="50"/>
    <x v="97"/>
    <x v="0"/>
    <x v="0"/>
    <x v="2"/>
    <x v="0"/>
    <x v="1"/>
    <x v="0"/>
    <x v="0"/>
    <x v="0"/>
    <x v="0"/>
    <x v="0"/>
    <x v="0"/>
    <x v="0"/>
    <x v="0"/>
    <x v="0"/>
  </r>
  <r>
    <x v="127"/>
    <x v="0"/>
    <x v="3"/>
    <x v="0"/>
    <x v="1"/>
    <x v="0"/>
    <x v="0"/>
    <x v="68"/>
    <x v="51"/>
    <x v="98"/>
    <x v="0"/>
    <x v="0"/>
    <x v="2"/>
    <x v="0"/>
    <x v="1"/>
    <x v="0"/>
    <x v="0"/>
    <x v="0"/>
    <x v="0"/>
    <x v="0"/>
    <x v="0"/>
    <x v="0"/>
    <x v="0"/>
    <x v="0"/>
  </r>
  <r>
    <x v="128"/>
    <x v="0"/>
    <x v="4"/>
    <x v="0"/>
    <x v="1"/>
    <x v="0"/>
    <x v="0"/>
    <x v="69"/>
    <x v="52"/>
    <x v="99"/>
    <x v="2"/>
    <x v="0"/>
    <x v="1"/>
    <x v="0"/>
    <x v="0"/>
    <x v="1"/>
    <x v="0"/>
    <x v="0"/>
    <x v="0"/>
    <x v="0"/>
    <x v="0"/>
    <x v="0"/>
    <x v="0"/>
    <x v="0"/>
  </r>
  <r>
    <x v="129"/>
    <x v="0"/>
    <x v="4"/>
    <x v="0"/>
    <x v="1"/>
    <x v="5"/>
    <x v="0"/>
    <x v="70"/>
    <x v="53"/>
    <x v="100"/>
    <x v="2"/>
    <x v="0"/>
    <x v="1"/>
    <x v="0"/>
    <x v="0"/>
    <x v="1"/>
    <x v="0"/>
    <x v="0"/>
    <x v="0"/>
    <x v="0"/>
    <x v="0"/>
    <x v="0"/>
    <x v="0"/>
    <x v="0"/>
  </r>
  <r>
    <x v="130"/>
    <x v="0"/>
    <x v="4"/>
    <x v="0"/>
    <x v="1"/>
    <x v="5"/>
    <x v="0"/>
    <x v="26"/>
    <x v="53"/>
    <x v="101"/>
    <x v="2"/>
    <x v="0"/>
    <x v="1"/>
    <x v="0"/>
    <x v="0"/>
    <x v="1"/>
    <x v="0"/>
    <x v="2"/>
    <x v="3"/>
    <x v="0"/>
    <x v="0"/>
    <x v="0"/>
    <x v="0"/>
    <x v="0"/>
  </r>
  <r>
    <x v="131"/>
    <x v="0"/>
    <x v="4"/>
    <x v="1"/>
    <x v="1"/>
    <x v="5"/>
    <x v="0"/>
    <x v="71"/>
    <x v="53"/>
    <x v="102"/>
    <x v="2"/>
    <x v="0"/>
    <x v="1"/>
    <x v="0"/>
    <x v="0"/>
    <x v="1"/>
    <x v="0"/>
    <x v="2"/>
    <x v="3"/>
    <x v="0"/>
    <x v="0"/>
    <x v="0"/>
    <x v="0"/>
    <x v="0"/>
  </r>
  <r>
    <x v="132"/>
    <x v="0"/>
    <x v="4"/>
    <x v="0"/>
    <x v="1"/>
    <x v="5"/>
    <x v="0"/>
    <x v="71"/>
    <x v="53"/>
    <x v="103"/>
    <x v="2"/>
    <x v="0"/>
    <x v="1"/>
    <x v="0"/>
    <x v="0"/>
    <x v="1"/>
    <x v="0"/>
    <x v="2"/>
    <x v="3"/>
    <x v="0"/>
    <x v="0"/>
    <x v="0"/>
    <x v="0"/>
    <x v="0"/>
  </r>
  <r>
    <x v="133"/>
    <x v="0"/>
    <x v="4"/>
    <x v="1"/>
    <x v="1"/>
    <x v="5"/>
    <x v="0"/>
    <x v="52"/>
    <x v="54"/>
    <x v="45"/>
    <x v="2"/>
    <x v="0"/>
    <x v="1"/>
    <x v="0"/>
    <x v="0"/>
    <x v="1"/>
    <x v="1"/>
    <x v="2"/>
    <x v="3"/>
    <x v="0"/>
    <x v="0"/>
    <x v="0"/>
    <x v="0"/>
    <x v="0"/>
  </r>
  <r>
    <x v="134"/>
    <x v="0"/>
    <x v="4"/>
    <x v="1"/>
    <x v="1"/>
    <x v="5"/>
    <x v="0"/>
    <x v="52"/>
    <x v="54"/>
    <x v="46"/>
    <x v="2"/>
    <x v="0"/>
    <x v="1"/>
    <x v="0"/>
    <x v="0"/>
    <x v="1"/>
    <x v="1"/>
    <x v="2"/>
    <x v="3"/>
    <x v="0"/>
    <x v="0"/>
    <x v="0"/>
    <x v="0"/>
    <x v="0"/>
  </r>
  <r>
    <x v="135"/>
    <x v="0"/>
    <x v="4"/>
    <x v="1"/>
    <x v="1"/>
    <x v="5"/>
    <x v="0"/>
    <x v="52"/>
    <x v="54"/>
    <x v="83"/>
    <x v="19"/>
    <x v="0"/>
    <x v="1"/>
    <x v="0"/>
    <x v="0"/>
    <x v="1"/>
    <x v="1"/>
    <x v="2"/>
    <x v="3"/>
    <x v="0"/>
    <x v="0"/>
    <x v="0"/>
    <x v="0"/>
    <x v="0"/>
  </r>
  <r>
    <x v="136"/>
    <x v="0"/>
    <x v="4"/>
    <x v="1"/>
    <x v="1"/>
    <x v="5"/>
    <x v="0"/>
    <x v="57"/>
    <x v="55"/>
    <x v="84"/>
    <x v="2"/>
    <x v="0"/>
    <x v="1"/>
    <x v="0"/>
    <x v="0"/>
    <x v="1"/>
    <x v="1"/>
    <x v="0"/>
    <x v="0"/>
    <x v="0"/>
    <x v="0"/>
    <x v="0"/>
    <x v="0"/>
    <x v="0"/>
  </r>
  <r>
    <x v="137"/>
    <x v="0"/>
    <x v="4"/>
    <x v="1"/>
    <x v="1"/>
    <x v="5"/>
    <x v="0"/>
    <x v="58"/>
    <x v="55"/>
    <x v="17"/>
    <x v="2"/>
    <x v="0"/>
    <x v="1"/>
    <x v="0"/>
    <x v="0"/>
    <x v="1"/>
    <x v="1"/>
    <x v="0"/>
    <x v="0"/>
    <x v="0"/>
    <x v="0"/>
    <x v="0"/>
    <x v="0"/>
    <x v="0"/>
  </r>
  <r>
    <x v="138"/>
    <x v="0"/>
    <x v="4"/>
    <x v="1"/>
    <x v="1"/>
    <x v="5"/>
    <x v="0"/>
    <x v="59"/>
    <x v="56"/>
    <x v="94"/>
    <x v="2"/>
    <x v="0"/>
    <x v="0"/>
    <x v="0"/>
    <x v="0"/>
    <x v="0"/>
    <x v="1"/>
    <x v="0"/>
    <x v="0"/>
    <x v="0"/>
    <x v="0"/>
    <x v="0"/>
    <x v="0"/>
    <x v="0"/>
  </r>
  <r>
    <x v="139"/>
    <x v="0"/>
    <x v="4"/>
    <x v="1"/>
    <x v="1"/>
    <x v="5"/>
    <x v="0"/>
    <x v="60"/>
    <x v="57"/>
    <x v="104"/>
    <x v="2"/>
    <x v="0"/>
    <x v="0"/>
    <x v="0"/>
    <x v="0"/>
    <x v="0"/>
    <x v="1"/>
    <x v="2"/>
    <x v="3"/>
    <x v="0"/>
    <x v="0"/>
    <x v="0"/>
    <x v="0"/>
    <x v="0"/>
  </r>
  <r>
    <x v="140"/>
    <x v="0"/>
    <x v="4"/>
    <x v="1"/>
    <x v="1"/>
    <x v="5"/>
    <x v="0"/>
    <x v="19"/>
    <x v="58"/>
    <x v="105"/>
    <x v="2"/>
    <x v="0"/>
    <x v="0"/>
    <x v="0"/>
    <x v="0"/>
    <x v="0"/>
    <x v="1"/>
    <x v="0"/>
    <x v="0"/>
    <x v="0"/>
    <x v="0"/>
    <x v="0"/>
    <x v="0"/>
    <x v="0"/>
  </r>
  <r>
    <x v="141"/>
    <x v="0"/>
    <x v="4"/>
    <x v="1"/>
    <x v="1"/>
    <x v="5"/>
    <x v="0"/>
    <x v="72"/>
    <x v="59"/>
    <x v="101"/>
    <x v="2"/>
    <x v="0"/>
    <x v="0"/>
    <x v="0"/>
    <x v="0"/>
    <x v="0"/>
    <x v="1"/>
    <x v="2"/>
    <x v="3"/>
    <x v="0"/>
    <x v="0"/>
    <x v="0"/>
    <x v="0"/>
    <x v="0"/>
  </r>
  <r>
    <x v="142"/>
    <x v="0"/>
    <x v="4"/>
    <x v="1"/>
    <x v="1"/>
    <x v="5"/>
    <x v="0"/>
    <x v="26"/>
    <x v="45"/>
    <x v="102"/>
    <x v="2"/>
    <x v="0"/>
    <x v="0"/>
    <x v="0"/>
    <x v="0"/>
    <x v="0"/>
    <x v="1"/>
    <x v="2"/>
    <x v="3"/>
    <x v="0"/>
    <x v="0"/>
    <x v="0"/>
    <x v="0"/>
    <x v="0"/>
  </r>
  <r>
    <x v="143"/>
    <x v="0"/>
    <x v="4"/>
    <x v="1"/>
    <x v="1"/>
    <x v="5"/>
    <x v="0"/>
    <x v="26"/>
    <x v="60"/>
    <x v="103"/>
    <x v="2"/>
    <x v="0"/>
    <x v="0"/>
    <x v="0"/>
    <x v="0"/>
    <x v="0"/>
    <x v="1"/>
    <x v="2"/>
    <x v="3"/>
    <x v="0"/>
    <x v="0"/>
    <x v="0"/>
    <x v="0"/>
    <x v="0"/>
  </r>
  <r>
    <x v="144"/>
    <x v="0"/>
    <x v="4"/>
    <x v="1"/>
    <x v="1"/>
    <x v="5"/>
    <x v="0"/>
    <x v="51"/>
    <x v="61"/>
    <x v="45"/>
    <x v="2"/>
    <x v="0"/>
    <x v="0"/>
    <x v="0"/>
    <x v="0"/>
    <x v="0"/>
    <x v="1"/>
    <x v="2"/>
    <x v="3"/>
    <x v="0"/>
    <x v="0"/>
    <x v="0"/>
    <x v="0"/>
    <x v="0"/>
  </r>
  <r>
    <x v="145"/>
    <x v="0"/>
    <x v="4"/>
    <x v="1"/>
    <x v="1"/>
    <x v="5"/>
    <x v="0"/>
    <x v="51"/>
    <x v="61"/>
    <x v="88"/>
    <x v="2"/>
    <x v="0"/>
    <x v="0"/>
    <x v="0"/>
    <x v="0"/>
    <x v="0"/>
    <x v="0"/>
    <x v="2"/>
    <x v="3"/>
    <x v="0"/>
    <x v="0"/>
    <x v="0"/>
    <x v="0"/>
    <x v="0"/>
  </r>
  <r>
    <x v="146"/>
    <x v="0"/>
    <x v="4"/>
    <x v="1"/>
    <x v="1"/>
    <x v="5"/>
    <x v="0"/>
    <x v="51"/>
    <x v="62"/>
    <x v="83"/>
    <x v="19"/>
    <x v="0"/>
    <x v="0"/>
    <x v="0"/>
    <x v="0"/>
    <x v="0"/>
    <x v="0"/>
    <x v="2"/>
    <x v="3"/>
    <x v="0"/>
    <x v="0"/>
    <x v="0"/>
    <x v="0"/>
    <x v="0"/>
  </r>
  <r>
    <x v="147"/>
    <x v="0"/>
    <x v="4"/>
    <x v="1"/>
    <x v="1"/>
    <x v="5"/>
    <x v="0"/>
    <x v="61"/>
    <x v="63"/>
    <x v="89"/>
    <x v="2"/>
    <x v="0"/>
    <x v="0"/>
    <x v="0"/>
    <x v="0"/>
    <x v="0"/>
    <x v="0"/>
    <x v="2"/>
    <x v="3"/>
    <x v="0"/>
    <x v="0"/>
    <x v="0"/>
    <x v="0"/>
    <x v="0"/>
  </r>
  <r>
    <x v="148"/>
    <x v="0"/>
    <x v="4"/>
    <x v="1"/>
    <x v="1"/>
    <x v="0"/>
    <x v="0"/>
    <x v="61"/>
    <x v="64"/>
    <x v="90"/>
    <x v="2"/>
    <x v="0"/>
    <x v="0"/>
    <x v="0"/>
    <x v="0"/>
    <x v="0"/>
    <x v="0"/>
    <x v="2"/>
    <x v="3"/>
    <x v="0"/>
    <x v="0"/>
    <x v="0"/>
    <x v="0"/>
    <x v="0"/>
  </r>
  <r>
    <x v="149"/>
    <x v="0"/>
    <x v="4"/>
    <x v="1"/>
    <x v="1"/>
    <x v="0"/>
    <x v="0"/>
    <x v="61"/>
    <x v="64"/>
    <x v="106"/>
    <x v="2"/>
    <x v="0"/>
    <x v="0"/>
    <x v="0"/>
    <x v="0"/>
    <x v="0"/>
    <x v="0"/>
    <x v="2"/>
    <x v="3"/>
    <x v="0"/>
    <x v="0"/>
    <x v="0"/>
    <x v="0"/>
    <x v="0"/>
  </r>
  <r>
    <x v="150"/>
    <x v="0"/>
    <x v="4"/>
    <x v="1"/>
    <x v="1"/>
    <x v="0"/>
    <x v="0"/>
    <x v="62"/>
    <x v="65"/>
    <x v="92"/>
    <x v="20"/>
    <x v="0"/>
    <x v="0"/>
    <x v="0"/>
    <x v="0"/>
    <x v="0"/>
    <x v="0"/>
    <x v="0"/>
    <x v="0"/>
    <x v="0"/>
    <x v="0"/>
    <x v="0"/>
    <x v="0"/>
    <x v="0"/>
  </r>
  <r>
    <x v="151"/>
    <x v="0"/>
    <x v="4"/>
    <x v="1"/>
    <x v="1"/>
    <x v="0"/>
    <x v="0"/>
    <x v="63"/>
    <x v="65"/>
    <x v="93"/>
    <x v="2"/>
    <x v="0"/>
    <x v="0"/>
    <x v="0"/>
    <x v="0"/>
    <x v="0"/>
    <x v="0"/>
    <x v="0"/>
    <x v="0"/>
    <x v="0"/>
    <x v="0"/>
    <x v="0"/>
    <x v="0"/>
    <x v="0"/>
  </r>
  <r>
    <x v="152"/>
    <x v="0"/>
    <x v="4"/>
    <x v="1"/>
    <x v="1"/>
    <x v="0"/>
    <x v="0"/>
    <x v="64"/>
    <x v="65"/>
    <x v="94"/>
    <x v="2"/>
    <x v="0"/>
    <x v="0"/>
    <x v="0"/>
    <x v="0"/>
    <x v="0"/>
    <x v="0"/>
    <x v="0"/>
    <x v="0"/>
    <x v="0"/>
    <x v="0"/>
    <x v="0"/>
    <x v="0"/>
    <x v="0"/>
  </r>
  <r>
    <x v="153"/>
    <x v="0"/>
    <x v="4"/>
    <x v="1"/>
    <x v="1"/>
    <x v="0"/>
    <x v="0"/>
    <x v="65"/>
    <x v="66"/>
    <x v="95"/>
    <x v="2"/>
    <x v="0"/>
    <x v="0"/>
    <x v="0"/>
    <x v="0"/>
    <x v="0"/>
    <x v="0"/>
    <x v="0"/>
    <x v="0"/>
    <x v="0"/>
    <x v="0"/>
    <x v="0"/>
    <x v="0"/>
    <x v="0"/>
  </r>
  <r>
    <x v="154"/>
    <x v="0"/>
    <x v="4"/>
    <x v="1"/>
    <x v="1"/>
    <x v="0"/>
    <x v="0"/>
    <x v="66"/>
    <x v="66"/>
    <x v="96"/>
    <x v="2"/>
    <x v="0"/>
    <x v="0"/>
    <x v="0"/>
    <x v="0"/>
    <x v="0"/>
    <x v="0"/>
    <x v="0"/>
    <x v="0"/>
    <x v="0"/>
    <x v="0"/>
    <x v="0"/>
    <x v="0"/>
    <x v="0"/>
  </r>
  <r>
    <x v="155"/>
    <x v="0"/>
    <x v="4"/>
    <x v="1"/>
    <x v="1"/>
    <x v="0"/>
    <x v="0"/>
    <x v="67"/>
    <x v="67"/>
    <x v="97"/>
    <x v="2"/>
    <x v="0"/>
    <x v="0"/>
    <x v="0"/>
    <x v="0"/>
    <x v="0"/>
    <x v="0"/>
    <x v="0"/>
    <x v="0"/>
    <x v="0"/>
    <x v="0"/>
    <x v="0"/>
    <x v="0"/>
    <x v="0"/>
  </r>
  <r>
    <x v="156"/>
    <x v="0"/>
    <x v="4"/>
    <x v="1"/>
    <x v="1"/>
    <x v="0"/>
    <x v="0"/>
    <x v="68"/>
    <x v="68"/>
    <x v="107"/>
    <x v="2"/>
    <x v="0"/>
    <x v="0"/>
    <x v="0"/>
    <x v="0"/>
    <x v="0"/>
    <x v="0"/>
    <x v="0"/>
    <x v="0"/>
    <x v="0"/>
    <x v="0"/>
    <x v="0"/>
    <x v="0"/>
    <x v="0"/>
  </r>
  <r>
    <x v="157"/>
    <x v="0"/>
    <x v="5"/>
    <x v="1"/>
    <x v="1"/>
    <x v="0"/>
    <x v="0"/>
    <x v="73"/>
    <x v="69"/>
    <x v="99"/>
    <x v="2"/>
    <x v="0"/>
    <x v="0"/>
    <x v="0"/>
    <x v="0"/>
    <x v="0"/>
    <x v="0"/>
    <x v="0"/>
    <x v="0"/>
    <x v="0"/>
    <x v="0"/>
    <x v="0"/>
    <x v="0"/>
    <x v="0"/>
  </r>
  <r>
    <x v="158"/>
    <x v="0"/>
    <x v="5"/>
    <x v="1"/>
    <x v="1"/>
    <x v="0"/>
    <x v="0"/>
    <x v="74"/>
    <x v="70"/>
    <x v="108"/>
    <x v="2"/>
    <x v="0"/>
    <x v="0"/>
    <x v="0"/>
    <x v="0"/>
    <x v="0"/>
    <x v="0"/>
    <x v="0"/>
    <x v="0"/>
    <x v="0"/>
    <x v="0"/>
    <x v="0"/>
    <x v="0"/>
    <x v="0"/>
  </r>
  <r>
    <x v="159"/>
    <x v="0"/>
    <x v="5"/>
    <x v="1"/>
    <x v="1"/>
    <x v="0"/>
    <x v="0"/>
    <x v="45"/>
    <x v="70"/>
    <x v="109"/>
    <x v="2"/>
    <x v="0"/>
    <x v="0"/>
    <x v="0"/>
    <x v="0"/>
    <x v="0"/>
    <x v="0"/>
    <x v="2"/>
    <x v="3"/>
    <x v="0"/>
    <x v="0"/>
    <x v="0"/>
    <x v="0"/>
    <x v="0"/>
  </r>
  <r>
    <x v="160"/>
    <x v="0"/>
    <x v="5"/>
    <x v="1"/>
    <x v="1"/>
    <x v="0"/>
    <x v="0"/>
    <x v="45"/>
    <x v="71"/>
    <x v="110"/>
    <x v="2"/>
    <x v="0"/>
    <x v="0"/>
    <x v="0"/>
    <x v="0"/>
    <x v="0"/>
    <x v="0"/>
    <x v="2"/>
    <x v="3"/>
    <x v="0"/>
    <x v="0"/>
    <x v="0"/>
    <x v="0"/>
    <x v="0"/>
  </r>
  <r>
    <x v="161"/>
    <x v="0"/>
    <x v="5"/>
    <x v="1"/>
    <x v="1"/>
    <x v="0"/>
    <x v="0"/>
    <x v="75"/>
    <x v="72"/>
    <x v="111"/>
    <x v="2"/>
    <x v="0"/>
    <x v="0"/>
    <x v="0"/>
    <x v="0"/>
    <x v="0"/>
    <x v="0"/>
    <x v="2"/>
    <x v="3"/>
    <x v="0"/>
    <x v="0"/>
    <x v="0"/>
    <x v="0"/>
    <x v="0"/>
  </r>
  <r>
    <x v="162"/>
    <x v="0"/>
    <x v="5"/>
    <x v="1"/>
    <x v="1"/>
    <x v="0"/>
    <x v="0"/>
    <x v="51"/>
    <x v="72"/>
    <x v="45"/>
    <x v="2"/>
    <x v="0"/>
    <x v="0"/>
    <x v="0"/>
    <x v="0"/>
    <x v="0"/>
    <x v="0"/>
    <x v="2"/>
    <x v="3"/>
    <x v="0"/>
    <x v="0"/>
    <x v="0"/>
    <x v="0"/>
    <x v="0"/>
  </r>
  <r>
    <x v="163"/>
    <x v="0"/>
    <x v="5"/>
    <x v="1"/>
    <x v="1"/>
    <x v="0"/>
    <x v="0"/>
    <x v="52"/>
    <x v="73"/>
    <x v="46"/>
    <x v="2"/>
    <x v="0"/>
    <x v="0"/>
    <x v="0"/>
    <x v="0"/>
    <x v="0"/>
    <x v="0"/>
    <x v="2"/>
    <x v="3"/>
    <x v="0"/>
    <x v="0"/>
    <x v="0"/>
    <x v="0"/>
    <x v="0"/>
  </r>
  <r>
    <x v="164"/>
    <x v="0"/>
    <x v="5"/>
    <x v="1"/>
    <x v="1"/>
    <x v="0"/>
    <x v="0"/>
    <x v="52"/>
    <x v="74"/>
    <x v="83"/>
    <x v="21"/>
    <x v="0"/>
    <x v="0"/>
    <x v="0"/>
    <x v="0"/>
    <x v="0"/>
    <x v="0"/>
    <x v="2"/>
    <x v="3"/>
    <x v="0"/>
    <x v="0"/>
    <x v="0"/>
    <x v="0"/>
    <x v="0"/>
  </r>
  <r>
    <x v="165"/>
    <x v="0"/>
    <x v="5"/>
    <x v="1"/>
    <x v="1"/>
    <x v="0"/>
    <x v="0"/>
    <x v="76"/>
    <x v="75"/>
    <x v="84"/>
    <x v="2"/>
    <x v="0"/>
    <x v="0"/>
    <x v="0"/>
    <x v="0"/>
    <x v="0"/>
    <x v="0"/>
    <x v="0"/>
    <x v="0"/>
    <x v="0"/>
    <x v="0"/>
    <x v="0"/>
    <x v="0"/>
    <x v="0"/>
  </r>
  <r>
    <x v="166"/>
    <x v="0"/>
    <x v="5"/>
    <x v="1"/>
    <x v="1"/>
    <x v="0"/>
    <x v="0"/>
    <x v="77"/>
    <x v="76"/>
    <x v="17"/>
    <x v="2"/>
    <x v="0"/>
    <x v="1"/>
    <x v="0"/>
    <x v="0"/>
    <x v="1"/>
    <x v="0"/>
    <x v="0"/>
    <x v="0"/>
    <x v="0"/>
    <x v="0"/>
    <x v="0"/>
    <x v="0"/>
    <x v="0"/>
  </r>
  <r>
    <x v="167"/>
    <x v="0"/>
    <x v="5"/>
    <x v="1"/>
    <x v="1"/>
    <x v="0"/>
    <x v="0"/>
    <x v="78"/>
    <x v="77"/>
    <x v="94"/>
    <x v="2"/>
    <x v="0"/>
    <x v="1"/>
    <x v="0"/>
    <x v="0"/>
    <x v="1"/>
    <x v="0"/>
    <x v="0"/>
    <x v="0"/>
    <x v="0"/>
    <x v="0"/>
    <x v="0"/>
    <x v="0"/>
    <x v="0"/>
  </r>
  <r>
    <x v="168"/>
    <x v="0"/>
    <x v="5"/>
    <x v="1"/>
    <x v="1"/>
    <x v="0"/>
    <x v="0"/>
    <x v="60"/>
    <x v="78"/>
    <x v="112"/>
    <x v="2"/>
    <x v="0"/>
    <x v="1"/>
    <x v="0"/>
    <x v="0"/>
    <x v="1"/>
    <x v="0"/>
    <x v="2"/>
    <x v="3"/>
    <x v="0"/>
    <x v="0"/>
    <x v="0"/>
    <x v="0"/>
    <x v="0"/>
  </r>
  <r>
    <x v="169"/>
    <x v="0"/>
    <x v="5"/>
    <x v="1"/>
    <x v="1"/>
    <x v="0"/>
    <x v="0"/>
    <x v="29"/>
    <x v="79"/>
    <x v="113"/>
    <x v="2"/>
    <x v="0"/>
    <x v="1"/>
    <x v="0"/>
    <x v="0"/>
    <x v="1"/>
    <x v="0"/>
    <x v="0"/>
    <x v="0"/>
    <x v="0"/>
    <x v="0"/>
    <x v="0"/>
    <x v="0"/>
    <x v="0"/>
  </r>
  <r>
    <x v="170"/>
    <x v="0"/>
    <x v="5"/>
    <x v="1"/>
    <x v="1"/>
    <x v="0"/>
    <x v="0"/>
    <x v="45"/>
    <x v="80"/>
    <x v="109"/>
    <x v="2"/>
    <x v="0"/>
    <x v="1"/>
    <x v="0"/>
    <x v="0"/>
    <x v="1"/>
    <x v="0"/>
    <x v="2"/>
    <x v="3"/>
    <x v="0"/>
    <x v="0"/>
    <x v="0"/>
    <x v="0"/>
    <x v="0"/>
  </r>
  <r>
    <x v="171"/>
    <x v="0"/>
    <x v="5"/>
    <x v="1"/>
    <x v="1"/>
    <x v="4"/>
    <x v="0"/>
    <x v="45"/>
    <x v="80"/>
    <x v="114"/>
    <x v="2"/>
    <x v="0"/>
    <x v="1"/>
    <x v="0"/>
    <x v="0"/>
    <x v="1"/>
    <x v="0"/>
    <x v="2"/>
    <x v="3"/>
    <x v="0"/>
    <x v="0"/>
    <x v="0"/>
    <x v="0"/>
    <x v="0"/>
  </r>
  <r>
    <x v="172"/>
    <x v="0"/>
    <x v="5"/>
    <x v="1"/>
    <x v="1"/>
    <x v="0"/>
    <x v="0"/>
    <x v="45"/>
    <x v="80"/>
    <x v="115"/>
    <x v="2"/>
    <x v="0"/>
    <x v="1"/>
    <x v="0"/>
    <x v="0"/>
    <x v="1"/>
    <x v="0"/>
    <x v="2"/>
    <x v="3"/>
    <x v="0"/>
    <x v="0"/>
    <x v="0"/>
    <x v="0"/>
    <x v="0"/>
  </r>
  <r>
    <x v="173"/>
    <x v="0"/>
    <x v="5"/>
    <x v="1"/>
    <x v="1"/>
    <x v="4"/>
    <x v="0"/>
    <x v="51"/>
    <x v="81"/>
    <x v="45"/>
    <x v="2"/>
    <x v="0"/>
    <x v="1"/>
    <x v="0"/>
    <x v="0"/>
    <x v="1"/>
    <x v="0"/>
    <x v="2"/>
    <x v="3"/>
    <x v="0"/>
    <x v="0"/>
    <x v="0"/>
    <x v="0"/>
    <x v="0"/>
  </r>
  <r>
    <x v="174"/>
    <x v="0"/>
    <x v="5"/>
    <x v="1"/>
    <x v="1"/>
    <x v="4"/>
    <x v="0"/>
    <x v="51"/>
    <x v="81"/>
    <x v="88"/>
    <x v="2"/>
    <x v="0"/>
    <x v="1"/>
    <x v="0"/>
    <x v="0"/>
    <x v="1"/>
    <x v="0"/>
    <x v="2"/>
    <x v="3"/>
    <x v="0"/>
    <x v="0"/>
    <x v="0"/>
    <x v="0"/>
    <x v="0"/>
  </r>
  <r>
    <x v="175"/>
    <x v="0"/>
    <x v="5"/>
    <x v="1"/>
    <x v="1"/>
    <x v="4"/>
    <x v="0"/>
    <x v="51"/>
    <x v="81"/>
    <x v="83"/>
    <x v="21"/>
    <x v="0"/>
    <x v="1"/>
    <x v="0"/>
    <x v="0"/>
    <x v="1"/>
    <x v="0"/>
    <x v="2"/>
    <x v="3"/>
    <x v="0"/>
    <x v="0"/>
    <x v="0"/>
    <x v="0"/>
    <x v="0"/>
  </r>
  <r>
    <x v="176"/>
    <x v="0"/>
    <x v="5"/>
    <x v="1"/>
    <x v="1"/>
    <x v="4"/>
    <x v="0"/>
    <x v="61"/>
    <x v="63"/>
    <x v="89"/>
    <x v="2"/>
    <x v="0"/>
    <x v="0"/>
    <x v="0"/>
    <x v="0"/>
    <x v="0"/>
    <x v="0"/>
    <x v="2"/>
    <x v="3"/>
    <x v="0"/>
    <x v="0"/>
    <x v="0"/>
    <x v="0"/>
    <x v="0"/>
  </r>
  <r>
    <x v="177"/>
    <x v="0"/>
    <x v="5"/>
    <x v="1"/>
    <x v="1"/>
    <x v="4"/>
    <x v="0"/>
    <x v="61"/>
    <x v="82"/>
    <x v="90"/>
    <x v="2"/>
    <x v="0"/>
    <x v="0"/>
    <x v="0"/>
    <x v="0"/>
    <x v="0"/>
    <x v="0"/>
    <x v="2"/>
    <x v="3"/>
    <x v="0"/>
    <x v="0"/>
    <x v="0"/>
    <x v="0"/>
    <x v="0"/>
  </r>
  <r>
    <x v="178"/>
    <x v="0"/>
    <x v="5"/>
    <x v="1"/>
    <x v="1"/>
    <x v="4"/>
    <x v="0"/>
    <x v="61"/>
    <x v="83"/>
    <x v="106"/>
    <x v="2"/>
    <x v="0"/>
    <x v="0"/>
    <x v="0"/>
    <x v="0"/>
    <x v="0"/>
    <x v="1"/>
    <x v="2"/>
    <x v="3"/>
    <x v="0"/>
    <x v="0"/>
    <x v="0"/>
    <x v="0"/>
    <x v="0"/>
  </r>
  <r>
    <x v="179"/>
    <x v="0"/>
    <x v="5"/>
    <x v="1"/>
    <x v="1"/>
    <x v="4"/>
    <x v="0"/>
    <x v="79"/>
    <x v="84"/>
    <x v="92"/>
    <x v="22"/>
    <x v="0"/>
    <x v="0"/>
    <x v="0"/>
    <x v="0"/>
    <x v="0"/>
    <x v="1"/>
    <x v="0"/>
    <x v="0"/>
    <x v="0"/>
    <x v="0"/>
    <x v="0"/>
    <x v="0"/>
    <x v="0"/>
  </r>
  <r>
    <x v="180"/>
    <x v="0"/>
    <x v="5"/>
    <x v="1"/>
    <x v="1"/>
    <x v="4"/>
    <x v="0"/>
    <x v="63"/>
    <x v="84"/>
    <x v="93"/>
    <x v="2"/>
    <x v="0"/>
    <x v="0"/>
    <x v="0"/>
    <x v="0"/>
    <x v="0"/>
    <x v="1"/>
    <x v="0"/>
    <x v="0"/>
    <x v="0"/>
    <x v="0"/>
    <x v="0"/>
    <x v="0"/>
    <x v="0"/>
  </r>
  <r>
    <x v="181"/>
    <x v="0"/>
    <x v="5"/>
    <x v="1"/>
    <x v="1"/>
    <x v="4"/>
    <x v="0"/>
    <x v="80"/>
    <x v="85"/>
    <x v="94"/>
    <x v="2"/>
    <x v="0"/>
    <x v="0"/>
    <x v="0"/>
    <x v="0"/>
    <x v="0"/>
    <x v="1"/>
    <x v="0"/>
    <x v="0"/>
    <x v="0"/>
    <x v="0"/>
    <x v="0"/>
    <x v="0"/>
    <x v="0"/>
  </r>
  <r>
    <x v="182"/>
    <x v="0"/>
    <x v="5"/>
    <x v="1"/>
    <x v="1"/>
    <x v="4"/>
    <x v="0"/>
    <x v="81"/>
    <x v="86"/>
    <x v="95"/>
    <x v="2"/>
    <x v="0"/>
    <x v="0"/>
    <x v="0"/>
    <x v="0"/>
    <x v="0"/>
    <x v="1"/>
    <x v="0"/>
    <x v="0"/>
    <x v="0"/>
    <x v="0"/>
    <x v="0"/>
    <x v="0"/>
    <x v="0"/>
  </r>
  <r>
    <x v="183"/>
    <x v="0"/>
    <x v="5"/>
    <x v="1"/>
    <x v="1"/>
    <x v="4"/>
    <x v="0"/>
    <x v="82"/>
    <x v="86"/>
    <x v="96"/>
    <x v="2"/>
    <x v="0"/>
    <x v="0"/>
    <x v="0"/>
    <x v="0"/>
    <x v="0"/>
    <x v="1"/>
    <x v="0"/>
    <x v="0"/>
    <x v="0"/>
    <x v="0"/>
    <x v="0"/>
    <x v="0"/>
    <x v="0"/>
  </r>
  <r>
    <x v="184"/>
    <x v="0"/>
    <x v="5"/>
    <x v="1"/>
    <x v="1"/>
    <x v="4"/>
    <x v="0"/>
    <x v="83"/>
    <x v="87"/>
    <x v="97"/>
    <x v="2"/>
    <x v="0"/>
    <x v="0"/>
    <x v="0"/>
    <x v="0"/>
    <x v="0"/>
    <x v="1"/>
    <x v="0"/>
    <x v="0"/>
    <x v="0"/>
    <x v="0"/>
    <x v="0"/>
    <x v="0"/>
    <x v="0"/>
  </r>
  <r>
    <x v="185"/>
    <x v="0"/>
    <x v="5"/>
    <x v="1"/>
    <x v="1"/>
    <x v="4"/>
    <x v="0"/>
    <x v="38"/>
    <x v="88"/>
    <x v="107"/>
    <x v="2"/>
    <x v="0"/>
    <x v="0"/>
    <x v="0"/>
    <x v="0"/>
    <x v="0"/>
    <x v="1"/>
    <x v="0"/>
    <x v="0"/>
    <x v="0"/>
    <x v="0"/>
    <x v="0"/>
    <x v="0"/>
    <x v="0"/>
  </r>
  <r>
    <x v="186"/>
    <x v="0"/>
    <x v="6"/>
    <x v="1"/>
    <x v="1"/>
    <x v="4"/>
    <x v="0"/>
    <x v="84"/>
    <x v="89"/>
    <x v="116"/>
    <x v="2"/>
    <x v="0"/>
    <x v="2"/>
    <x v="0"/>
    <x v="1"/>
    <x v="0"/>
    <x v="1"/>
    <x v="0"/>
    <x v="0"/>
    <x v="0"/>
    <x v="0"/>
    <x v="0"/>
    <x v="0"/>
    <x v="0"/>
  </r>
  <r>
    <x v="187"/>
    <x v="0"/>
    <x v="6"/>
    <x v="1"/>
    <x v="1"/>
    <x v="4"/>
    <x v="0"/>
    <x v="24"/>
    <x v="89"/>
    <x v="117"/>
    <x v="2"/>
    <x v="0"/>
    <x v="2"/>
    <x v="0"/>
    <x v="1"/>
    <x v="0"/>
    <x v="1"/>
    <x v="2"/>
    <x v="3"/>
    <x v="0"/>
    <x v="0"/>
    <x v="0"/>
    <x v="0"/>
    <x v="0"/>
  </r>
  <r>
    <x v="188"/>
    <x v="0"/>
    <x v="6"/>
    <x v="1"/>
    <x v="1"/>
    <x v="4"/>
    <x v="0"/>
    <x v="24"/>
    <x v="89"/>
    <x v="118"/>
    <x v="2"/>
    <x v="0"/>
    <x v="2"/>
    <x v="0"/>
    <x v="1"/>
    <x v="0"/>
    <x v="1"/>
    <x v="2"/>
    <x v="3"/>
    <x v="0"/>
    <x v="0"/>
    <x v="0"/>
    <x v="0"/>
    <x v="0"/>
  </r>
  <r>
    <x v="189"/>
    <x v="0"/>
    <x v="6"/>
    <x v="1"/>
    <x v="1"/>
    <x v="4"/>
    <x v="0"/>
    <x v="24"/>
    <x v="89"/>
    <x v="119"/>
    <x v="2"/>
    <x v="0"/>
    <x v="2"/>
    <x v="0"/>
    <x v="1"/>
    <x v="0"/>
    <x v="1"/>
    <x v="2"/>
    <x v="3"/>
    <x v="0"/>
    <x v="0"/>
    <x v="0"/>
    <x v="0"/>
    <x v="0"/>
  </r>
  <r>
    <x v="190"/>
    <x v="0"/>
    <x v="6"/>
    <x v="1"/>
    <x v="1"/>
    <x v="4"/>
    <x v="0"/>
    <x v="51"/>
    <x v="90"/>
    <x v="45"/>
    <x v="2"/>
    <x v="0"/>
    <x v="2"/>
    <x v="0"/>
    <x v="1"/>
    <x v="0"/>
    <x v="1"/>
    <x v="2"/>
    <x v="3"/>
    <x v="0"/>
    <x v="0"/>
    <x v="0"/>
    <x v="0"/>
    <x v="0"/>
  </r>
  <r>
    <x v="191"/>
    <x v="0"/>
    <x v="6"/>
    <x v="1"/>
    <x v="1"/>
    <x v="4"/>
    <x v="0"/>
    <x v="52"/>
    <x v="90"/>
    <x v="46"/>
    <x v="2"/>
    <x v="0"/>
    <x v="2"/>
    <x v="0"/>
    <x v="1"/>
    <x v="0"/>
    <x v="1"/>
    <x v="2"/>
    <x v="3"/>
    <x v="0"/>
    <x v="0"/>
    <x v="0"/>
    <x v="0"/>
    <x v="0"/>
  </r>
  <r>
    <x v="192"/>
    <x v="0"/>
    <x v="6"/>
    <x v="1"/>
    <x v="1"/>
    <x v="4"/>
    <x v="0"/>
    <x v="52"/>
    <x v="74"/>
    <x v="83"/>
    <x v="19"/>
    <x v="0"/>
    <x v="2"/>
    <x v="0"/>
    <x v="2"/>
    <x v="1"/>
    <x v="1"/>
    <x v="2"/>
    <x v="3"/>
    <x v="0"/>
    <x v="0"/>
    <x v="0"/>
    <x v="0"/>
    <x v="0"/>
  </r>
  <r>
    <x v="193"/>
    <x v="0"/>
    <x v="6"/>
    <x v="1"/>
    <x v="1"/>
    <x v="4"/>
    <x v="0"/>
    <x v="57"/>
    <x v="91"/>
    <x v="84"/>
    <x v="2"/>
    <x v="0"/>
    <x v="2"/>
    <x v="0"/>
    <x v="2"/>
    <x v="1"/>
    <x v="1"/>
    <x v="0"/>
    <x v="0"/>
    <x v="0"/>
    <x v="0"/>
    <x v="0"/>
    <x v="0"/>
    <x v="0"/>
  </r>
  <r>
    <x v="194"/>
    <x v="0"/>
    <x v="6"/>
    <x v="1"/>
    <x v="1"/>
    <x v="4"/>
    <x v="0"/>
    <x v="58"/>
    <x v="91"/>
    <x v="17"/>
    <x v="2"/>
    <x v="0"/>
    <x v="2"/>
    <x v="0"/>
    <x v="1"/>
    <x v="0"/>
    <x v="1"/>
    <x v="0"/>
    <x v="0"/>
    <x v="0"/>
    <x v="0"/>
    <x v="0"/>
    <x v="0"/>
    <x v="0"/>
  </r>
  <r>
    <x v="195"/>
    <x v="0"/>
    <x v="6"/>
    <x v="1"/>
    <x v="1"/>
    <x v="4"/>
    <x v="0"/>
    <x v="59"/>
    <x v="92"/>
    <x v="94"/>
    <x v="2"/>
    <x v="0"/>
    <x v="2"/>
    <x v="0"/>
    <x v="1"/>
    <x v="0"/>
    <x v="1"/>
    <x v="0"/>
    <x v="0"/>
    <x v="0"/>
    <x v="0"/>
    <x v="0"/>
    <x v="0"/>
    <x v="0"/>
  </r>
  <r>
    <x v="196"/>
    <x v="0"/>
    <x v="6"/>
    <x v="1"/>
    <x v="1"/>
    <x v="4"/>
    <x v="0"/>
    <x v="60"/>
    <x v="93"/>
    <x v="112"/>
    <x v="2"/>
    <x v="0"/>
    <x v="2"/>
    <x v="0"/>
    <x v="1"/>
    <x v="0"/>
    <x v="1"/>
    <x v="2"/>
    <x v="3"/>
    <x v="0"/>
    <x v="0"/>
    <x v="0"/>
    <x v="0"/>
    <x v="0"/>
  </r>
  <r>
    <x v="197"/>
    <x v="0"/>
    <x v="6"/>
    <x v="1"/>
    <x v="1"/>
    <x v="4"/>
    <x v="0"/>
    <x v="29"/>
    <x v="94"/>
    <x v="120"/>
    <x v="2"/>
    <x v="0"/>
    <x v="2"/>
    <x v="0"/>
    <x v="1"/>
    <x v="0"/>
    <x v="1"/>
    <x v="0"/>
    <x v="0"/>
    <x v="0"/>
    <x v="0"/>
    <x v="0"/>
    <x v="0"/>
    <x v="0"/>
  </r>
  <r>
    <x v="198"/>
    <x v="0"/>
    <x v="6"/>
    <x v="1"/>
    <x v="1"/>
    <x v="0"/>
    <x v="0"/>
    <x v="24"/>
    <x v="95"/>
    <x v="121"/>
    <x v="2"/>
    <x v="0"/>
    <x v="2"/>
    <x v="0"/>
    <x v="1"/>
    <x v="0"/>
    <x v="1"/>
    <x v="2"/>
    <x v="3"/>
    <x v="0"/>
    <x v="0"/>
    <x v="0"/>
    <x v="0"/>
    <x v="0"/>
  </r>
  <r>
    <x v="199"/>
    <x v="0"/>
    <x v="6"/>
    <x v="1"/>
    <x v="1"/>
    <x v="0"/>
    <x v="0"/>
    <x v="24"/>
    <x v="95"/>
    <x v="28"/>
    <x v="2"/>
    <x v="0"/>
    <x v="2"/>
    <x v="0"/>
    <x v="1"/>
    <x v="0"/>
    <x v="1"/>
    <x v="2"/>
    <x v="3"/>
    <x v="0"/>
    <x v="0"/>
    <x v="0"/>
    <x v="0"/>
    <x v="0"/>
  </r>
  <r>
    <x v="200"/>
    <x v="0"/>
    <x v="6"/>
    <x v="1"/>
    <x v="1"/>
    <x v="0"/>
    <x v="0"/>
    <x v="24"/>
    <x v="95"/>
    <x v="122"/>
    <x v="2"/>
    <x v="0"/>
    <x v="2"/>
    <x v="0"/>
    <x v="2"/>
    <x v="1"/>
    <x v="1"/>
    <x v="2"/>
    <x v="3"/>
    <x v="0"/>
    <x v="0"/>
    <x v="0"/>
    <x v="0"/>
    <x v="0"/>
  </r>
  <r>
    <x v="201"/>
    <x v="0"/>
    <x v="6"/>
    <x v="1"/>
    <x v="1"/>
    <x v="0"/>
    <x v="0"/>
    <x v="51"/>
    <x v="96"/>
    <x v="45"/>
    <x v="2"/>
    <x v="0"/>
    <x v="2"/>
    <x v="0"/>
    <x v="2"/>
    <x v="1"/>
    <x v="1"/>
    <x v="2"/>
    <x v="3"/>
    <x v="0"/>
    <x v="0"/>
    <x v="0"/>
    <x v="0"/>
    <x v="0"/>
  </r>
  <r>
    <x v="202"/>
    <x v="0"/>
    <x v="6"/>
    <x v="1"/>
    <x v="1"/>
    <x v="0"/>
    <x v="0"/>
    <x v="51"/>
    <x v="96"/>
    <x v="88"/>
    <x v="2"/>
    <x v="0"/>
    <x v="2"/>
    <x v="0"/>
    <x v="2"/>
    <x v="1"/>
    <x v="1"/>
    <x v="2"/>
    <x v="3"/>
    <x v="0"/>
    <x v="0"/>
    <x v="0"/>
    <x v="0"/>
    <x v="0"/>
  </r>
  <r>
    <x v="203"/>
    <x v="0"/>
    <x v="6"/>
    <x v="1"/>
    <x v="1"/>
    <x v="0"/>
    <x v="0"/>
    <x v="51"/>
    <x v="96"/>
    <x v="83"/>
    <x v="17"/>
    <x v="0"/>
    <x v="2"/>
    <x v="0"/>
    <x v="2"/>
    <x v="1"/>
    <x v="1"/>
    <x v="2"/>
    <x v="3"/>
    <x v="0"/>
    <x v="0"/>
    <x v="0"/>
    <x v="0"/>
    <x v="0"/>
  </r>
  <r>
    <x v="204"/>
    <x v="0"/>
    <x v="6"/>
    <x v="1"/>
    <x v="1"/>
    <x v="0"/>
    <x v="0"/>
    <x v="61"/>
    <x v="97"/>
    <x v="89"/>
    <x v="2"/>
    <x v="0"/>
    <x v="2"/>
    <x v="0"/>
    <x v="2"/>
    <x v="1"/>
    <x v="0"/>
    <x v="2"/>
    <x v="3"/>
    <x v="0"/>
    <x v="0"/>
    <x v="0"/>
    <x v="0"/>
    <x v="0"/>
  </r>
  <r>
    <x v="205"/>
    <x v="0"/>
    <x v="6"/>
    <x v="0"/>
    <x v="1"/>
    <x v="0"/>
    <x v="0"/>
    <x v="61"/>
    <x v="97"/>
    <x v="90"/>
    <x v="2"/>
    <x v="0"/>
    <x v="2"/>
    <x v="0"/>
    <x v="2"/>
    <x v="1"/>
    <x v="0"/>
    <x v="2"/>
    <x v="3"/>
    <x v="0"/>
    <x v="0"/>
    <x v="0"/>
    <x v="0"/>
    <x v="0"/>
  </r>
  <r>
    <x v="206"/>
    <x v="0"/>
    <x v="7"/>
    <x v="0"/>
    <x v="1"/>
    <x v="0"/>
    <x v="0"/>
    <x v="85"/>
    <x v="98"/>
    <x v="123"/>
    <x v="0"/>
    <x v="0"/>
    <x v="2"/>
    <x v="0"/>
    <x v="2"/>
    <x v="1"/>
    <x v="0"/>
    <x v="0"/>
    <x v="0"/>
    <x v="0"/>
    <x v="0"/>
    <x v="0"/>
    <x v="0"/>
    <x v="0"/>
  </r>
  <r>
    <x v="207"/>
    <x v="0"/>
    <x v="7"/>
    <x v="0"/>
    <x v="1"/>
    <x v="0"/>
    <x v="0"/>
    <x v="86"/>
    <x v="98"/>
    <x v="123"/>
    <x v="0"/>
    <x v="0"/>
    <x v="2"/>
    <x v="0"/>
    <x v="2"/>
    <x v="1"/>
    <x v="0"/>
    <x v="0"/>
    <x v="0"/>
    <x v="0"/>
    <x v="0"/>
    <x v="0"/>
    <x v="0"/>
    <x v="0"/>
  </r>
  <r>
    <x v="208"/>
    <x v="0"/>
    <x v="7"/>
    <x v="0"/>
    <x v="1"/>
    <x v="0"/>
    <x v="0"/>
    <x v="87"/>
    <x v="98"/>
    <x v="124"/>
    <x v="0"/>
    <x v="0"/>
    <x v="2"/>
    <x v="0"/>
    <x v="2"/>
    <x v="1"/>
    <x v="0"/>
    <x v="2"/>
    <x v="3"/>
    <x v="0"/>
    <x v="0"/>
    <x v="0"/>
    <x v="0"/>
    <x v="0"/>
  </r>
  <r>
    <x v="209"/>
    <x v="0"/>
    <x v="0"/>
    <x v="0"/>
    <x v="1"/>
    <x v="6"/>
    <x v="0"/>
    <x v="45"/>
    <x v="5"/>
    <x v="59"/>
    <x v="2"/>
    <x v="0"/>
    <x v="2"/>
    <x v="4"/>
    <x v="3"/>
    <x v="3"/>
    <x v="0"/>
    <x v="0"/>
    <x v="0"/>
    <x v="0"/>
    <x v="0"/>
    <x v="0"/>
    <x v="0"/>
    <x v="0"/>
  </r>
  <r>
    <x v="210"/>
    <x v="0"/>
    <x v="0"/>
    <x v="0"/>
    <x v="1"/>
    <x v="6"/>
    <x v="0"/>
    <x v="45"/>
    <x v="5"/>
    <x v="60"/>
    <x v="2"/>
    <x v="0"/>
    <x v="2"/>
    <x v="4"/>
    <x v="3"/>
    <x v="3"/>
    <x v="0"/>
    <x v="0"/>
    <x v="0"/>
    <x v="0"/>
    <x v="0"/>
    <x v="0"/>
    <x v="0"/>
    <x v="0"/>
  </r>
  <r>
    <x v="211"/>
    <x v="0"/>
    <x v="0"/>
    <x v="0"/>
    <x v="1"/>
    <x v="6"/>
    <x v="0"/>
    <x v="45"/>
    <x v="5"/>
    <x v="61"/>
    <x v="2"/>
    <x v="0"/>
    <x v="2"/>
    <x v="4"/>
    <x v="3"/>
    <x v="3"/>
    <x v="0"/>
    <x v="2"/>
    <x v="3"/>
    <x v="0"/>
    <x v="0"/>
    <x v="0"/>
    <x v="0"/>
    <x v="0"/>
  </r>
  <r>
    <x v="212"/>
    <x v="0"/>
    <x v="0"/>
    <x v="0"/>
    <x v="1"/>
    <x v="6"/>
    <x v="0"/>
    <x v="46"/>
    <x v="5"/>
    <x v="125"/>
    <x v="23"/>
    <x v="0"/>
    <x v="2"/>
    <x v="4"/>
    <x v="3"/>
    <x v="3"/>
    <x v="0"/>
    <x v="0"/>
    <x v="0"/>
    <x v="0"/>
    <x v="0"/>
    <x v="0"/>
    <x v="0"/>
    <x v="0"/>
  </r>
  <r>
    <x v="213"/>
    <x v="0"/>
    <x v="0"/>
    <x v="0"/>
    <x v="1"/>
    <x v="6"/>
    <x v="0"/>
    <x v="47"/>
    <x v="5"/>
    <x v="63"/>
    <x v="2"/>
    <x v="0"/>
    <x v="2"/>
    <x v="4"/>
    <x v="3"/>
    <x v="3"/>
    <x v="0"/>
    <x v="2"/>
    <x v="3"/>
    <x v="0"/>
    <x v="0"/>
    <x v="0"/>
    <x v="0"/>
    <x v="0"/>
  </r>
  <r>
    <x v="214"/>
    <x v="0"/>
    <x v="0"/>
    <x v="0"/>
    <x v="1"/>
    <x v="6"/>
    <x v="0"/>
    <x v="47"/>
    <x v="99"/>
    <x v="64"/>
    <x v="24"/>
    <x v="0"/>
    <x v="2"/>
    <x v="4"/>
    <x v="3"/>
    <x v="3"/>
    <x v="0"/>
    <x v="2"/>
    <x v="3"/>
    <x v="0"/>
    <x v="0"/>
    <x v="0"/>
    <x v="0"/>
    <x v="0"/>
  </r>
  <r>
    <x v="215"/>
    <x v="0"/>
    <x v="0"/>
    <x v="0"/>
    <x v="1"/>
    <x v="6"/>
    <x v="0"/>
    <x v="47"/>
    <x v="5"/>
    <x v="65"/>
    <x v="2"/>
    <x v="0"/>
    <x v="2"/>
    <x v="4"/>
    <x v="3"/>
    <x v="3"/>
    <x v="0"/>
    <x v="2"/>
    <x v="3"/>
    <x v="0"/>
    <x v="0"/>
    <x v="0"/>
    <x v="0"/>
    <x v="0"/>
  </r>
  <r>
    <x v="216"/>
    <x v="0"/>
    <x v="0"/>
    <x v="0"/>
    <x v="1"/>
    <x v="6"/>
    <x v="0"/>
    <x v="48"/>
    <x v="5"/>
    <x v="66"/>
    <x v="25"/>
    <x v="0"/>
    <x v="2"/>
    <x v="5"/>
    <x v="3"/>
    <x v="3"/>
    <x v="0"/>
    <x v="2"/>
    <x v="3"/>
    <x v="0"/>
    <x v="0"/>
    <x v="0"/>
    <x v="0"/>
    <x v="0"/>
  </r>
  <r>
    <x v="217"/>
    <x v="0"/>
    <x v="0"/>
    <x v="0"/>
    <x v="1"/>
    <x v="6"/>
    <x v="0"/>
    <x v="48"/>
    <x v="5"/>
    <x v="67"/>
    <x v="2"/>
    <x v="0"/>
    <x v="2"/>
    <x v="5"/>
    <x v="4"/>
    <x v="3"/>
    <x v="1"/>
    <x v="2"/>
    <x v="3"/>
    <x v="0"/>
    <x v="0"/>
    <x v="0"/>
    <x v="0"/>
    <x v="0"/>
  </r>
  <r>
    <x v="218"/>
    <x v="0"/>
    <x v="0"/>
    <x v="0"/>
    <x v="1"/>
    <x v="6"/>
    <x v="0"/>
    <x v="49"/>
    <x v="5"/>
    <x v="68"/>
    <x v="2"/>
    <x v="0"/>
    <x v="2"/>
    <x v="5"/>
    <x v="4"/>
    <x v="3"/>
    <x v="1"/>
    <x v="2"/>
    <x v="3"/>
    <x v="0"/>
    <x v="0"/>
    <x v="0"/>
    <x v="0"/>
    <x v="0"/>
  </r>
  <r>
    <x v="219"/>
    <x v="0"/>
    <x v="0"/>
    <x v="0"/>
    <x v="1"/>
    <x v="6"/>
    <x v="0"/>
    <x v="49"/>
    <x v="5"/>
    <x v="69"/>
    <x v="2"/>
    <x v="0"/>
    <x v="2"/>
    <x v="5"/>
    <x v="4"/>
    <x v="3"/>
    <x v="1"/>
    <x v="2"/>
    <x v="3"/>
    <x v="0"/>
    <x v="0"/>
    <x v="0"/>
    <x v="0"/>
    <x v="0"/>
  </r>
  <r>
    <x v="220"/>
    <x v="0"/>
    <x v="0"/>
    <x v="1"/>
    <x v="1"/>
    <x v="6"/>
    <x v="0"/>
    <x v="50"/>
    <x v="5"/>
    <x v="70"/>
    <x v="2"/>
    <x v="0"/>
    <x v="2"/>
    <x v="5"/>
    <x v="4"/>
    <x v="3"/>
    <x v="1"/>
    <x v="2"/>
    <x v="3"/>
    <x v="0"/>
    <x v="0"/>
    <x v="0"/>
    <x v="0"/>
    <x v="0"/>
  </r>
  <r>
    <x v="221"/>
    <x v="0"/>
    <x v="0"/>
    <x v="1"/>
    <x v="1"/>
    <x v="6"/>
    <x v="0"/>
    <x v="50"/>
    <x v="5"/>
    <x v="126"/>
    <x v="2"/>
    <x v="0"/>
    <x v="2"/>
    <x v="5"/>
    <x v="4"/>
    <x v="3"/>
    <x v="1"/>
    <x v="0"/>
    <x v="0"/>
    <x v="0"/>
    <x v="0"/>
    <x v="0"/>
    <x v="0"/>
    <x v="0"/>
  </r>
  <r>
    <x v="222"/>
    <x v="0"/>
    <x v="0"/>
    <x v="1"/>
    <x v="1"/>
    <x v="6"/>
    <x v="0"/>
    <x v="79"/>
    <x v="5"/>
    <x v="127"/>
    <x v="26"/>
    <x v="0"/>
    <x v="2"/>
    <x v="4"/>
    <x v="3"/>
    <x v="3"/>
    <x v="1"/>
    <x v="0"/>
    <x v="0"/>
    <x v="0"/>
    <x v="0"/>
    <x v="0"/>
    <x v="0"/>
    <x v="0"/>
  </r>
  <r>
    <x v="223"/>
    <x v="0"/>
    <x v="0"/>
    <x v="1"/>
    <x v="1"/>
    <x v="6"/>
    <x v="0"/>
    <x v="88"/>
    <x v="5"/>
    <x v="128"/>
    <x v="0"/>
    <x v="0"/>
    <x v="2"/>
    <x v="4"/>
    <x v="3"/>
    <x v="3"/>
    <x v="1"/>
    <x v="2"/>
    <x v="3"/>
    <x v="0"/>
    <x v="0"/>
    <x v="0"/>
    <x v="0"/>
    <x v="0"/>
  </r>
  <r>
    <x v="224"/>
    <x v="0"/>
    <x v="0"/>
    <x v="1"/>
    <x v="1"/>
    <x v="6"/>
    <x v="0"/>
    <x v="80"/>
    <x v="5"/>
    <x v="129"/>
    <x v="2"/>
    <x v="0"/>
    <x v="2"/>
    <x v="4"/>
    <x v="3"/>
    <x v="3"/>
    <x v="1"/>
    <x v="2"/>
    <x v="3"/>
    <x v="0"/>
    <x v="0"/>
    <x v="0"/>
    <x v="0"/>
    <x v="0"/>
  </r>
  <r>
    <x v="225"/>
    <x v="0"/>
    <x v="0"/>
    <x v="1"/>
    <x v="1"/>
    <x v="6"/>
    <x v="0"/>
    <x v="89"/>
    <x v="100"/>
    <x v="130"/>
    <x v="0"/>
    <x v="0"/>
    <x v="2"/>
    <x v="4"/>
    <x v="3"/>
    <x v="3"/>
    <x v="1"/>
    <x v="2"/>
    <x v="3"/>
    <x v="0"/>
    <x v="0"/>
    <x v="0"/>
    <x v="0"/>
    <x v="0"/>
  </r>
  <r>
    <x v="226"/>
    <x v="0"/>
    <x v="6"/>
    <x v="1"/>
    <x v="1"/>
    <x v="6"/>
    <x v="0"/>
    <x v="61"/>
    <x v="101"/>
    <x v="106"/>
    <x v="2"/>
    <x v="0"/>
    <x v="2"/>
    <x v="5"/>
    <x v="4"/>
    <x v="3"/>
    <x v="1"/>
    <x v="2"/>
    <x v="3"/>
    <x v="0"/>
    <x v="0"/>
    <x v="0"/>
    <x v="0"/>
    <x v="0"/>
  </r>
  <r>
    <x v="227"/>
    <x v="0"/>
    <x v="6"/>
    <x v="1"/>
    <x v="1"/>
    <x v="6"/>
    <x v="0"/>
    <x v="79"/>
    <x v="102"/>
    <x v="92"/>
    <x v="27"/>
    <x v="0"/>
    <x v="2"/>
    <x v="4"/>
    <x v="3"/>
    <x v="3"/>
    <x v="1"/>
    <x v="2"/>
    <x v="3"/>
    <x v="0"/>
    <x v="0"/>
    <x v="0"/>
    <x v="0"/>
    <x v="0"/>
  </r>
  <r>
    <x v="228"/>
    <x v="0"/>
    <x v="6"/>
    <x v="1"/>
    <x v="1"/>
    <x v="6"/>
    <x v="0"/>
    <x v="90"/>
    <x v="102"/>
    <x v="93"/>
    <x v="2"/>
    <x v="0"/>
    <x v="2"/>
    <x v="4"/>
    <x v="3"/>
    <x v="3"/>
    <x v="1"/>
    <x v="0"/>
    <x v="0"/>
    <x v="0"/>
    <x v="0"/>
    <x v="0"/>
    <x v="0"/>
    <x v="0"/>
  </r>
  <r>
    <x v="229"/>
    <x v="0"/>
    <x v="6"/>
    <x v="1"/>
    <x v="1"/>
    <x v="6"/>
    <x v="0"/>
    <x v="80"/>
    <x v="103"/>
    <x v="94"/>
    <x v="2"/>
    <x v="0"/>
    <x v="2"/>
    <x v="4"/>
    <x v="3"/>
    <x v="3"/>
    <x v="1"/>
    <x v="0"/>
    <x v="0"/>
    <x v="0"/>
    <x v="0"/>
    <x v="0"/>
    <x v="0"/>
    <x v="0"/>
  </r>
  <r>
    <x v="230"/>
    <x v="0"/>
    <x v="6"/>
    <x v="1"/>
    <x v="1"/>
    <x v="6"/>
    <x v="0"/>
    <x v="81"/>
    <x v="104"/>
    <x v="95"/>
    <x v="2"/>
    <x v="0"/>
    <x v="2"/>
    <x v="4"/>
    <x v="3"/>
    <x v="3"/>
    <x v="1"/>
    <x v="2"/>
    <x v="3"/>
    <x v="0"/>
    <x v="0"/>
    <x v="0"/>
    <x v="0"/>
    <x v="0"/>
  </r>
  <r>
    <x v="231"/>
    <x v="0"/>
    <x v="6"/>
    <x v="1"/>
    <x v="1"/>
    <x v="6"/>
    <x v="0"/>
    <x v="82"/>
    <x v="104"/>
    <x v="96"/>
    <x v="2"/>
    <x v="0"/>
    <x v="2"/>
    <x v="4"/>
    <x v="3"/>
    <x v="3"/>
    <x v="1"/>
    <x v="0"/>
    <x v="0"/>
    <x v="0"/>
    <x v="0"/>
    <x v="0"/>
    <x v="0"/>
    <x v="0"/>
  </r>
  <r>
    <x v="232"/>
    <x v="0"/>
    <x v="6"/>
    <x v="1"/>
    <x v="1"/>
    <x v="6"/>
    <x v="0"/>
    <x v="83"/>
    <x v="105"/>
    <x v="97"/>
    <x v="2"/>
    <x v="0"/>
    <x v="2"/>
    <x v="4"/>
    <x v="3"/>
    <x v="3"/>
    <x v="0"/>
    <x v="0"/>
    <x v="0"/>
    <x v="0"/>
    <x v="0"/>
    <x v="0"/>
    <x v="0"/>
    <x v="0"/>
  </r>
  <r>
    <x v="233"/>
    <x v="0"/>
    <x v="6"/>
    <x v="1"/>
    <x v="1"/>
    <x v="6"/>
    <x v="0"/>
    <x v="38"/>
    <x v="106"/>
    <x v="131"/>
    <x v="2"/>
    <x v="0"/>
    <x v="2"/>
    <x v="4"/>
    <x v="3"/>
    <x v="3"/>
    <x v="0"/>
    <x v="2"/>
    <x v="3"/>
    <x v="0"/>
    <x v="0"/>
    <x v="0"/>
    <x v="0"/>
    <x v="0"/>
  </r>
  <r>
    <x v="234"/>
    <x v="0"/>
    <x v="2"/>
    <x v="1"/>
    <x v="1"/>
    <x v="6"/>
    <x v="0"/>
    <x v="91"/>
    <x v="107"/>
    <x v="132"/>
    <x v="0"/>
    <x v="0"/>
    <x v="2"/>
    <x v="4"/>
    <x v="3"/>
    <x v="3"/>
    <x v="0"/>
    <x v="0"/>
    <x v="0"/>
    <x v="0"/>
    <x v="0"/>
    <x v="0"/>
    <x v="0"/>
    <x v="0"/>
  </r>
  <r>
    <x v="235"/>
    <x v="0"/>
    <x v="2"/>
    <x v="1"/>
    <x v="1"/>
    <x v="6"/>
    <x v="0"/>
    <x v="92"/>
    <x v="107"/>
    <x v="133"/>
    <x v="0"/>
    <x v="0"/>
    <x v="2"/>
    <x v="4"/>
    <x v="3"/>
    <x v="3"/>
    <x v="0"/>
    <x v="2"/>
    <x v="3"/>
    <x v="0"/>
    <x v="0"/>
    <x v="0"/>
    <x v="0"/>
    <x v="0"/>
  </r>
  <r>
    <x v="236"/>
    <x v="0"/>
    <x v="2"/>
    <x v="1"/>
    <x v="1"/>
    <x v="6"/>
    <x v="0"/>
    <x v="93"/>
    <x v="108"/>
    <x v="134"/>
    <x v="0"/>
    <x v="0"/>
    <x v="2"/>
    <x v="4"/>
    <x v="3"/>
    <x v="3"/>
    <x v="1"/>
    <x v="2"/>
    <x v="3"/>
    <x v="0"/>
    <x v="0"/>
    <x v="0"/>
    <x v="0"/>
    <x v="0"/>
  </r>
  <r>
    <x v="237"/>
    <x v="0"/>
    <x v="2"/>
    <x v="1"/>
    <x v="1"/>
    <x v="6"/>
    <x v="0"/>
    <x v="94"/>
    <x v="108"/>
    <x v="134"/>
    <x v="0"/>
    <x v="0"/>
    <x v="2"/>
    <x v="0"/>
    <x v="0"/>
    <x v="3"/>
    <x v="1"/>
    <x v="2"/>
    <x v="3"/>
    <x v="0"/>
    <x v="0"/>
    <x v="0"/>
    <x v="0"/>
    <x v="0"/>
  </r>
  <r>
    <x v="238"/>
    <x v="0"/>
    <x v="2"/>
    <x v="0"/>
    <x v="1"/>
    <x v="6"/>
    <x v="0"/>
    <x v="95"/>
    <x v="108"/>
    <x v="134"/>
    <x v="0"/>
    <x v="0"/>
    <x v="2"/>
    <x v="0"/>
    <x v="0"/>
    <x v="3"/>
    <x v="1"/>
    <x v="2"/>
    <x v="3"/>
    <x v="0"/>
    <x v="0"/>
    <x v="0"/>
    <x v="0"/>
    <x v="0"/>
  </r>
  <r>
    <x v="239"/>
    <x v="0"/>
    <x v="2"/>
    <x v="0"/>
    <x v="1"/>
    <x v="6"/>
    <x v="0"/>
    <x v="96"/>
    <x v="108"/>
    <x v="134"/>
    <x v="0"/>
    <x v="0"/>
    <x v="2"/>
    <x v="0"/>
    <x v="0"/>
    <x v="3"/>
    <x v="1"/>
    <x v="2"/>
    <x v="3"/>
    <x v="0"/>
    <x v="0"/>
    <x v="0"/>
    <x v="0"/>
    <x v="0"/>
  </r>
  <r>
    <x v="240"/>
    <x v="0"/>
    <x v="2"/>
    <x v="0"/>
    <x v="1"/>
    <x v="6"/>
    <x v="0"/>
    <x v="97"/>
    <x v="108"/>
    <x v="134"/>
    <x v="0"/>
    <x v="0"/>
    <x v="2"/>
    <x v="0"/>
    <x v="0"/>
    <x v="3"/>
    <x v="1"/>
    <x v="2"/>
    <x v="3"/>
    <x v="0"/>
    <x v="0"/>
    <x v="0"/>
    <x v="0"/>
    <x v="0"/>
  </r>
  <r>
    <x v="241"/>
    <x v="0"/>
    <x v="2"/>
    <x v="0"/>
    <x v="1"/>
    <x v="6"/>
    <x v="0"/>
    <x v="98"/>
    <x v="108"/>
    <x v="134"/>
    <x v="0"/>
    <x v="0"/>
    <x v="2"/>
    <x v="0"/>
    <x v="0"/>
    <x v="3"/>
    <x v="1"/>
    <x v="2"/>
    <x v="3"/>
    <x v="0"/>
    <x v="0"/>
    <x v="0"/>
    <x v="0"/>
    <x v="0"/>
  </r>
  <r>
    <x v="242"/>
    <x v="0"/>
    <x v="2"/>
    <x v="0"/>
    <x v="1"/>
    <x v="6"/>
    <x v="0"/>
    <x v="99"/>
    <x v="108"/>
    <x v="134"/>
    <x v="0"/>
    <x v="0"/>
    <x v="2"/>
    <x v="0"/>
    <x v="0"/>
    <x v="3"/>
    <x v="1"/>
    <x v="2"/>
    <x v="3"/>
    <x v="0"/>
    <x v="0"/>
    <x v="0"/>
    <x v="0"/>
    <x v="0"/>
  </r>
  <r>
    <x v="243"/>
    <x v="1"/>
    <x v="8"/>
    <x v="0"/>
    <x v="1"/>
    <x v="6"/>
    <x v="0"/>
    <x v="100"/>
    <x v="109"/>
    <x v="135"/>
    <x v="0"/>
    <x v="0"/>
    <x v="2"/>
    <x v="0"/>
    <x v="0"/>
    <x v="3"/>
    <x v="2"/>
    <x v="4"/>
    <x v="4"/>
    <x v="0"/>
    <x v="0"/>
    <x v="0"/>
    <x v="0"/>
    <x v="0"/>
  </r>
</pivotCacheRecords>
</file>

<file path=xl/pivotCache/pivotCacheRecords3.xml><?xml version="1.0" encoding="utf-8"?>
<pivotCacheRecords xmlns="http://schemas.openxmlformats.org/spreadsheetml/2006/main" xmlns:r="http://schemas.openxmlformats.org/officeDocument/2006/relationships" count="33">
  <r>
    <x v="0"/>
    <x v="0"/>
    <x v="0"/>
    <x v="0"/>
    <x v="0"/>
    <x v="0"/>
    <x v="0"/>
    <x v="0"/>
    <x v="0"/>
    <x v="0"/>
    <x v="0"/>
    <x v="0"/>
    <x v="0"/>
    <x v="0"/>
    <x v="0"/>
  </r>
  <r>
    <x v="1"/>
    <x v="1"/>
    <x v="0"/>
    <x v="0"/>
    <x v="0"/>
    <x v="1"/>
    <x v="0"/>
    <x v="0"/>
    <x v="1"/>
    <x v="0"/>
    <x v="0"/>
    <x v="0"/>
    <x v="0"/>
    <x v="0"/>
    <x v="0"/>
  </r>
  <r>
    <x v="2"/>
    <x v="2"/>
    <x v="0"/>
    <x v="0"/>
    <x v="0"/>
    <x v="1"/>
    <x v="1"/>
    <x v="1"/>
    <x v="2"/>
    <x v="0"/>
    <x v="0"/>
    <x v="0"/>
    <x v="0"/>
    <x v="0"/>
    <x v="0"/>
  </r>
  <r>
    <x v="3"/>
    <x v="3"/>
    <x v="1"/>
    <x v="0"/>
    <x v="1"/>
    <x v="2"/>
    <x v="2"/>
    <x v="1"/>
    <x v="3"/>
    <x v="0"/>
    <x v="0"/>
    <x v="0"/>
    <x v="0"/>
    <x v="0"/>
    <x v="0"/>
  </r>
  <r>
    <x v="4"/>
    <x v="4"/>
    <x v="1"/>
    <x v="0"/>
    <x v="1"/>
    <x v="2"/>
    <x v="1"/>
    <x v="1"/>
    <x v="4"/>
    <x v="0"/>
    <x v="0"/>
    <x v="0"/>
    <x v="0"/>
    <x v="0"/>
    <x v="0"/>
  </r>
  <r>
    <x v="5"/>
    <x v="5"/>
    <x v="1"/>
    <x v="0"/>
    <x v="1"/>
    <x v="3"/>
    <x v="1"/>
    <x v="2"/>
    <x v="5"/>
    <x v="0"/>
    <x v="0"/>
    <x v="0"/>
    <x v="0"/>
    <x v="0"/>
    <x v="0"/>
  </r>
  <r>
    <x v="6"/>
    <x v="6"/>
    <x v="1"/>
    <x v="0"/>
    <x v="1"/>
    <x v="4"/>
    <x v="0"/>
    <x v="0"/>
    <x v="6"/>
    <x v="0"/>
    <x v="0"/>
    <x v="0"/>
    <x v="0"/>
    <x v="0"/>
    <x v="0"/>
  </r>
  <r>
    <x v="7"/>
    <x v="7"/>
    <x v="1"/>
    <x v="0"/>
    <x v="1"/>
    <x v="4"/>
    <x v="0"/>
    <x v="3"/>
    <x v="7"/>
    <x v="0"/>
    <x v="1"/>
    <x v="0"/>
    <x v="0"/>
    <x v="0"/>
    <x v="0"/>
  </r>
  <r>
    <x v="8"/>
    <x v="8"/>
    <x v="1"/>
    <x v="0"/>
    <x v="1"/>
    <x v="4"/>
    <x v="0"/>
    <x v="0"/>
    <x v="8"/>
    <x v="0"/>
    <x v="1"/>
    <x v="0"/>
    <x v="0"/>
    <x v="0"/>
    <x v="0"/>
  </r>
  <r>
    <x v="9"/>
    <x v="9"/>
    <x v="1"/>
    <x v="0"/>
    <x v="1"/>
    <x v="4"/>
    <x v="1"/>
    <x v="1"/>
    <x v="9"/>
    <x v="0"/>
    <x v="0"/>
    <x v="0"/>
    <x v="0"/>
    <x v="0"/>
    <x v="0"/>
  </r>
  <r>
    <x v="10"/>
    <x v="10"/>
    <x v="1"/>
    <x v="0"/>
    <x v="1"/>
    <x v="4"/>
    <x v="1"/>
    <x v="1"/>
    <x v="10"/>
    <x v="0"/>
    <x v="1"/>
    <x v="0"/>
    <x v="0"/>
    <x v="0"/>
    <x v="0"/>
  </r>
  <r>
    <x v="11"/>
    <x v="11"/>
    <x v="1"/>
    <x v="0"/>
    <x v="1"/>
    <x v="4"/>
    <x v="1"/>
    <x v="1"/>
    <x v="11"/>
    <x v="0"/>
    <x v="1"/>
    <x v="0"/>
    <x v="0"/>
    <x v="0"/>
    <x v="0"/>
  </r>
  <r>
    <x v="12"/>
    <x v="12"/>
    <x v="1"/>
    <x v="0"/>
    <x v="1"/>
    <x v="3"/>
    <x v="1"/>
    <x v="1"/>
    <x v="12"/>
    <x v="0"/>
    <x v="1"/>
    <x v="0"/>
    <x v="0"/>
    <x v="0"/>
    <x v="0"/>
  </r>
  <r>
    <x v="13"/>
    <x v="13"/>
    <x v="1"/>
    <x v="0"/>
    <x v="1"/>
    <x v="4"/>
    <x v="1"/>
    <x v="1"/>
    <x v="13"/>
    <x v="0"/>
    <x v="1"/>
    <x v="0"/>
    <x v="0"/>
    <x v="0"/>
    <x v="0"/>
  </r>
  <r>
    <x v="14"/>
    <x v="14"/>
    <x v="1"/>
    <x v="0"/>
    <x v="1"/>
    <x v="4"/>
    <x v="3"/>
    <x v="2"/>
    <x v="14"/>
    <x v="0"/>
    <x v="0"/>
    <x v="0"/>
    <x v="0"/>
    <x v="0"/>
    <x v="0"/>
  </r>
  <r>
    <x v="15"/>
    <x v="15"/>
    <x v="1"/>
    <x v="0"/>
    <x v="1"/>
    <x v="5"/>
    <x v="1"/>
    <x v="1"/>
    <x v="15"/>
    <x v="0"/>
    <x v="0"/>
    <x v="0"/>
    <x v="0"/>
    <x v="0"/>
    <x v="0"/>
  </r>
  <r>
    <x v="16"/>
    <x v="16"/>
    <x v="1"/>
    <x v="0"/>
    <x v="2"/>
    <x v="6"/>
    <x v="1"/>
    <x v="2"/>
    <x v="16"/>
    <x v="0"/>
    <x v="0"/>
    <x v="0"/>
    <x v="0"/>
    <x v="0"/>
    <x v="0"/>
  </r>
  <r>
    <x v="17"/>
    <x v="17"/>
    <x v="1"/>
    <x v="0"/>
    <x v="2"/>
    <x v="3"/>
    <x v="3"/>
    <x v="2"/>
    <x v="17"/>
    <x v="0"/>
    <x v="0"/>
    <x v="0"/>
    <x v="0"/>
    <x v="0"/>
    <x v="0"/>
  </r>
  <r>
    <x v="18"/>
    <x v="18"/>
    <x v="1"/>
    <x v="0"/>
    <x v="2"/>
    <x v="3"/>
    <x v="0"/>
    <x v="0"/>
    <x v="18"/>
    <x v="0"/>
    <x v="1"/>
    <x v="0"/>
    <x v="0"/>
    <x v="0"/>
    <x v="0"/>
  </r>
  <r>
    <x v="19"/>
    <x v="19"/>
    <x v="1"/>
    <x v="0"/>
    <x v="2"/>
    <x v="4"/>
    <x v="1"/>
    <x v="1"/>
    <x v="9"/>
    <x v="0"/>
    <x v="1"/>
    <x v="0"/>
    <x v="0"/>
    <x v="0"/>
    <x v="0"/>
  </r>
  <r>
    <x v="20"/>
    <x v="20"/>
    <x v="1"/>
    <x v="0"/>
    <x v="2"/>
    <x v="4"/>
    <x v="1"/>
    <x v="1"/>
    <x v="10"/>
    <x v="0"/>
    <x v="1"/>
    <x v="0"/>
    <x v="0"/>
    <x v="0"/>
    <x v="0"/>
  </r>
  <r>
    <x v="21"/>
    <x v="21"/>
    <x v="1"/>
    <x v="0"/>
    <x v="2"/>
    <x v="4"/>
    <x v="0"/>
    <x v="0"/>
    <x v="6"/>
    <x v="0"/>
    <x v="1"/>
    <x v="0"/>
    <x v="0"/>
    <x v="0"/>
    <x v="0"/>
  </r>
  <r>
    <x v="22"/>
    <x v="22"/>
    <x v="1"/>
    <x v="0"/>
    <x v="2"/>
    <x v="4"/>
    <x v="0"/>
    <x v="0"/>
    <x v="7"/>
    <x v="0"/>
    <x v="1"/>
    <x v="0"/>
    <x v="0"/>
    <x v="0"/>
    <x v="0"/>
  </r>
  <r>
    <x v="23"/>
    <x v="23"/>
    <x v="1"/>
    <x v="0"/>
    <x v="2"/>
    <x v="4"/>
    <x v="0"/>
    <x v="0"/>
    <x v="8"/>
    <x v="0"/>
    <x v="1"/>
    <x v="0"/>
    <x v="0"/>
    <x v="0"/>
    <x v="0"/>
  </r>
  <r>
    <x v="24"/>
    <x v="24"/>
    <x v="1"/>
    <x v="0"/>
    <x v="2"/>
    <x v="4"/>
    <x v="1"/>
    <x v="2"/>
    <x v="19"/>
    <x v="0"/>
    <x v="1"/>
    <x v="0"/>
    <x v="0"/>
    <x v="0"/>
    <x v="0"/>
  </r>
  <r>
    <x v="25"/>
    <x v="25"/>
    <x v="1"/>
    <x v="0"/>
    <x v="2"/>
    <x v="6"/>
    <x v="3"/>
    <x v="0"/>
    <x v="20"/>
    <x v="0"/>
    <x v="0"/>
    <x v="0"/>
    <x v="0"/>
    <x v="0"/>
    <x v="0"/>
  </r>
  <r>
    <x v="26"/>
    <x v="26"/>
    <x v="1"/>
    <x v="0"/>
    <x v="2"/>
    <x v="7"/>
    <x v="3"/>
    <x v="2"/>
    <x v="21"/>
    <x v="0"/>
    <x v="0"/>
    <x v="0"/>
    <x v="0"/>
    <x v="0"/>
    <x v="0"/>
  </r>
  <r>
    <x v="27"/>
    <x v="27"/>
    <x v="1"/>
    <x v="0"/>
    <x v="2"/>
    <x v="6"/>
    <x v="3"/>
    <x v="1"/>
    <x v="22"/>
    <x v="0"/>
    <x v="1"/>
    <x v="0"/>
    <x v="0"/>
    <x v="0"/>
    <x v="0"/>
  </r>
  <r>
    <x v="10"/>
    <x v="10"/>
    <x v="1"/>
    <x v="0"/>
    <x v="1"/>
    <x v="4"/>
    <x v="1"/>
    <x v="1"/>
    <x v="10"/>
    <x v="0"/>
    <x v="1"/>
    <x v="0"/>
    <x v="0"/>
    <x v="0"/>
    <x v="0"/>
  </r>
  <r>
    <x v="11"/>
    <x v="11"/>
    <x v="1"/>
    <x v="0"/>
    <x v="1"/>
    <x v="4"/>
    <x v="1"/>
    <x v="1"/>
    <x v="11"/>
    <x v="0"/>
    <x v="1"/>
    <x v="0"/>
    <x v="0"/>
    <x v="0"/>
    <x v="0"/>
  </r>
  <r>
    <x v="12"/>
    <x v="12"/>
    <x v="1"/>
    <x v="0"/>
    <x v="1"/>
    <x v="3"/>
    <x v="1"/>
    <x v="1"/>
    <x v="12"/>
    <x v="0"/>
    <x v="1"/>
    <x v="0"/>
    <x v="0"/>
    <x v="0"/>
    <x v="0"/>
  </r>
  <r>
    <x v="13"/>
    <x v="13"/>
    <x v="1"/>
    <x v="0"/>
    <x v="1"/>
    <x v="4"/>
    <x v="1"/>
    <x v="1"/>
    <x v="13"/>
    <x v="0"/>
    <x v="1"/>
    <x v="0"/>
    <x v="0"/>
    <x v="0"/>
    <x v="0"/>
  </r>
  <r>
    <x v="28"/>
    <x v="28"/>
    <x v="2"/>
    <x v="1"/>
    <x v="3"/>
    <x v="6"/>
    <x v="4"/>
    <x v="4"/>
    <x v="23"/>
    <x v="0"/>
    <x v="2"/>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B21:E31" firstHeaderRow="1" firstDataRow="2" firstDataCol="1"/>
  <pivotFields count="24">
    <pivotField dataField="1" compact="0" showAll="0">
      <items count="245">
        <item x="2"/>
        <item x="3"/>
        <item x="4"/>
        <item x="5"/>
        <item x="6"/>
        <item x="7"/>
        <item x="8"/>
        <item x="9"/>
        <item x="99"/>
        <item x="100"/>
        <item x="101"/>
        <item x="102"/>
        <item x="103"/>
        <item x="104"/>
        <item x="105"/>
        <item x="106"/>
        <item x="107"/>
        <item x="108"/>
        <item x="10"/>
        <item x="109"/>
        <item x="110"/>
        <item x="111"/>
        <item x="112"/>
        <item x="113"/>
        <item x="114"/>
        <item x="115"/>
        <item x="116"/>
        <item x="117"/>
        <item x="118"/>
        <item x="11"/>
        <item x="119"/>
        <item x="120"/>
        <item x="121"/>
        <item x="122"/>
        <item x="123"/>
        <item x="124"/>
        <item x="125"/>
        <item x="126"/>
        <item x="127"/>
        <item x="128"/>
        <item x="12"/>
        <item x="129"/>
        <item x="130"/>
        <item x="131"/>
        <item x="132"/>
        <item x="133"/>
        <item x="134"/>
        <item x="135"/>
        <item x="136"/>
        <item x="137"/>
        <item x="138"/>
        <item x="13"/>
        <item x="139"/>
        <item x="140"/>
        <item x="141"/>
        <item x="142"/>
        <item x="143"/>
        <item x="144"/>
        <item x="145"/>
        <item x="146"/>
        <item x="147"/>
        <item x="148"/>
        <item x="14"/>
        <item x="149"/>
        <item x="150"/>
        <item x="151"/>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0"/>
        <item x="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compact="0" showAll="0">
      <items count="3">
        <item x="0"/>
        <item x="1"/>
        <item t="default"/>
      </items>
    </pivotField>
    <pivotField axis="axisRow" compact="0" multipleItemSelectionAllowed="1" showAll="0">
      <items count="10">
        <item x="6"/>
        <item x="3"/>
        <item x="7"/>
        <item x="2"/>
        <item x="1"/>
        <item x="0"/>
        <item x="5"/>
        <item x="4"/>
        <item h="1" x="8"/>
        <item t="default"/>
      </items>
    </pivotField>
    <pivotField compact="0" showAll="0">
      <items count="4">
        <item x="1"/>
        <item x="0"/>
        <item x="2"/>
        <item t="default"/>
      </items>
    </pivotField>
    <pivotField compact="0" showAll="0">
      <items count="3">
        <item x="0"/>
        <item x="1"/>
        <item t="default"/>
      </items>
    </pivotField>
    <pivotField compact="0" showAll="0">
      <items count="8">
        <item x="0"/>
        <item x="3"/>
        <item x="2"/>
        <item x="1"/>
        <item x="4"/>
        <item x="5"/>
        <item x="6"/>
        <item t="default"/>
      </items>
    </pivotField>
    <pivotField compact="0" showAll="0">
      <items count="2">
        <item x="0"/>
        <item t="default"/>
      </items>
    </pivotField>
    <pivotField compact="0" showAll="0">
      <items count="102">
        <item x="11"/>
        <item x="12"/>
        <item x="19"/>
        <item x="25"/>
        <item x="24"/>
        <item x="23"/>
        <item x="18"/>
        <item x="13"/>
        <item x="15"/>
        <item x="16"/>
        <item x="17"/>
        <item x="14"/>
        <item x="8"/>
        <item x="21"/>
        <item x="7"/>
        <item x="20"/>
        <item x="5"/>
        <item x="6"/>
        <item x="9"/>
        <item x="22"/>
        <item x="10"/>
        <item x="1"/>
        <item x="0"/>
        <item x="2"/>
        <item x="3"/>
        <item x="26"/>
        <item x="4"/>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t="default"/>
      </items>
    </pivotField>
    <pivotField compact="0" showAll="0">
      <items count="11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compact="0" showAll="0">
      <items count="137">
        <item x="30"/>
        <item x="25"/>
        <item x="23"/>
        <item x="27"/>
        <item x="15"/>
        <item x="19"/>
        <item x="17"/>
        <item x="31"/>
        <item x="32"/>
        <item x="4"/>
        <item x="28"/>
        <item x="29"/>
        <item x="8"/>
        <item x="10"/>
        <item x="24"/>
        <item x="9"/>
        <item x="6"/>
        <item x="12"/>
        <item x="5"/>
        <item x="7"/>
        <item x="22"/>
        <item x="11"/>
        <item x="26"/>
        <item x="13"/>
        <item x="34"/>
        <item x="33"/>
        <item x="1"/>
        <item x="0"/>
        <item x="2"/>
        <item x="3"/>
        <item x="14"/>
        <item x="16"/>
        <item x="18"/>
        <item x="20"/>
        <item x="21"/>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t="default"/>
      </items>
    </pivotField>
    <pivotField compact="0" showAll="0">
      <items count="29">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compact="0" showAll="0">
      <items count="2">
        <item x="0"/>
        <item t="default"/>
      </items>
    </pivotField>
    <pivotField compact="0" showAll="0">
      <items count="4">
        <item x="1"/>
        <item x="0"/>
        <item x="2"/>
        <item t="default"/>
      </items>
    </pivotField>
    <pivotField compact="0" showAll="0">
      <items count="7">
        <item x="2"/>
        <item x="1"/>
        <item x="3"/>
        <item x="0"/>
        <item x="4"/>
        <item x="5"/>
        <item t="default"/>
      </items>
    </pivotField>
    <pivotField compact="0" showAll="0">
      <items count="6">
        <item x="2"/>
        <item x="1"/>
        <item x="0"/>
        <item x="3"/>
        <item x="4"/>
        <item t="default"/>
      </items>
    </pivotField>
    <pivotField compact="0" showAll="0">
      <items count="5">
        <item x="1"/>
        <item x="0"/>
        <item x="2"/>
        <item x="3"/>
        <item t="default"/>
      </items>
    </pivotField>
    <pivotField axis="axisCol" compact="0" showAll="0">
      <items count="4">
        <item x="1"/>
        <item x="0"/>
        <item x="2"/>
        <item t="default"/>
      </items>
    </pivotField>
    <pivotField compact="0" showAll="0">
      <items count="6">
        <item x="1"/>
        <item x="0"/>
        <item x="2"/>
        <item x="3"/>
        <item x="4"/>
        <item t="default"/>
      </items>
    </pivotField>
    <pivotField compact="0" showAll="0">
      <items count="6">
        <item x="1"/>
        <item x="0"/>
        <item x="3"/>
        <item x="2"/>
        <item x="4"/>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s>
  <rowFields count="1">
    <field x="2"/>
  </rowFields>
  <rowItems count="9">
    <i>
      <x/>
    </i>
    <i>
      <x v="1"/>
    </i>
    <i>
      <x v="2"/>
    </i>
    <i>
      <x v="3"/>
    </i>
    <i>
      <x v="4"/>
    </i>
    <i>
      <x v="5"/>
    </i>
    <i>
      <x v="6"/>
    </i>
    <i>
      <x v="7"/>
    </i>
    <i t="grand">
      <x/>
    </i>
  </rowItems>
  <colFields count="1">
    <field x="16"/>
  </colFields>
  <colItems count="3">
    <i>
      <x/>
    </i>
    <i>
      <x v="1"/>
    </i>
    <i t="grand">
      <x/>
    </i>
  </colItems>
  <dataFields count="1">
    <dataField name="Test case execution status"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B4:G7" firstHeaderRow="1" firstDataRow="2" firstDataCol="1"/>
  <pivotFields count="24">
    <pivotField dataField="1" compact="0" showAll="0">
      <items count="245">
        <item x="0"/>
        <item x="1"/>
        <item x="2"/>
        <item x="3"/>
        <item x="4"/>
        <item x="5"/>
        <item x="6"/>
        <item x="7"/>
        <item x="8"/>
        <item x="9"/>
        <item x="99"/>
        <item x="100"/>
        <item x="101"/>
        <item x="102"/>
        <item x="103"/>
        <item x="104"/>
        <item x="105"/>
        <item x="106"/>
        <item x="107"/>
        <item x="108"/>
        <item x="10"/>
        <item x="109"/>
        <item x="110"/>
        <item x="111"/>
        <item x="112"/>
        <item x="113"/>
        <item x="114"/>
        <item x="115"/>
        <item x="116"/>
        <item x="117"/>
        <item x="118"/>
        <item x="11"/>
        <item x="119"/>
        <item x="120"/>
        <item x="121"/>
        <item x="122"/>
        <item x="123"/>
        <item x="124"/>
        <item x="125"/>
        <item x="126"/>
        <item x="127"/>
        <item x="128"/>
        <item x="12"/>
        <item x="129"/>
        <item x="130"/>
        <item x="131"/>
        <item x="132"/>
        <item x="133"/>
        <item x="134"/>
        <item x="135"/>
        <item x="136"/>
        <item x="137"/>
        <item x="138"/>
        <item x="13"/>
        <item x="139"/>
        <item x="140"/>
        <item x="141"/>
        <item x="142"/>
        <item x="143"/>
        <item x="144"/>
        <item x="145"/>
        <item x="146"/>
        <item x="147"/>
        <item x="148"/>
        <item x="14"/>
        <item x="149"/>
        <item x="150"/>
        <item x="151"/>
        <item x="152"/>
        <item x="153"/>
        <item x="154"/>
        <item x="155"/>
        <item x="156"/>
        <item x="157"/>
        <item x="158"/>
        <item x="15"/>
        <item x="159"/>
        <item x="160"/>
        <item x="161"/>
        <item x="162"/>
        <item x="163"/>
        <item x="164"/>
        <item x="165"/>
        <item x="166"/>
        <item x="167"/>
        <item x="168"/>
        <item x="16"/>
        <item x="169"/>
        <item x="170"/>
        <item x="171"/>
        <item x="172"/>
        <item x="173"/>
        <item x="174"/>
        <item x="175"/>
        <item x="176"/>
        <item x="177"/>
        <item x="178"/>
        <item x="17"/>
        <item x="179"/>
        <item x="180"/>
        <item x="181"/>
        <item x="182"/>
        <item x="183"/>
        <item x="184"/>
        <item x="185"/>
        <item x="186"/>
        <item x="187"/>
        <item x="188"/>
        <item x="18"/>
        <item x="189"/>
        <item x="190"/>
        <item x="191"/>
        <item x="192"/>
        <item x="193"/>
        <item x="194"/>
        <item x="195"/>
        <item x="196"/>
        <item x="197"/>
        <item x="198"/>
        <item x="19"/>
        <item x="199"/>
        <item x="200"/>
        <item x="201"/>
        <item x="202"/>
        <item x="203"/>
        <item x="204"/>
        <item x="205"/>
        <item x="206"/>
        <item x="207"/>
        <item x="208"/>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compact="0" showAll="0">
      <items count="3">
        <item x="0"/>
        <item x="1"/>
        <item t="default"/>
      </items>
    </pivotField>
    <pivotField compact="0" showAll="0">
      <items count="10">
        <item x="6"/>
        <item x="3"/>
        <item x="7"/>
        <item x="2"/>
        <item x="1"/>
        <item x="0"/>
        <item x="5"/>
        <item x="4"/>
        <item x="8"/>
        <item t="default"/>
      </items>
    </pivotField>
    <pivotField compact="0" showAll="0">
      <items count="4">
        <item x="1"/>
        <item x="2"/>
        <item x="0"/>
        <item t="default"/>
      </items>
    </pivotField>
    <pivotField compact="0" showAll="0">
      <items count="3">
        <item x="0"/>
        <item x="1"/>
        <item t="default"/>
      </items>
    </pivotField>
    <pivotField compact="0" showAll="0">
      <items count="8">
        <item x="0"/>
        <item x="3"/>
        <item x="5"/>
        <item x="2"/>
        <item x="4"/>
        <item x="1"/>
        <item x="6"/>
        <item t="default"/>
      </items>
    </pivotField>
    <pivotField compact="0" showAll="0">
      <items count="2">
        <item x="0"/>
        <item t="default"/>
      </items>
    </pivotField>
    <pivotField compact="0" showAll="0">
      <items count="102">
        <item x="87"/>
        <item x="75"/>
        <item x="71"/>
        <item x="84"/>
        <item x="55"/>
        <item x="70"/>
        <item x="37"/>
        <item x="53"/>
        <item x="64"/>
        <item x="59"/>
        <item x="80"/>
        <item x="78"/>
        <item x="31"/>
        <item x="32"/>
        <item x="11"/>
        <item x="12"/>
        <item x="19"/>
        <item x="29"/>
        <item x="50"/>
        <item x="68"/>
        <item x="38"/>
        <item x="25"/>
        <item x="24"/>
        <item x="23"/>
        <item x="18"/>
        <item x="60"/>
        <item x="13"/>
        <item x="15"/>
        <item x="16"/>
        <item x="17"/>
        <item x="14"/>
        <item x="43"/>
        <item x="8"/>
        <item x="21"/>
        <item x="7"/>
        <item x="42"/>
        <item x="20"/>
        <item x="5"/>
        <item x="6"/>
        <item x="36"/>
        <item x="52"/>
        <item x="51"/>
        <item x="34"/>
        <item x="33"/>
        <item x="35"/>
        <item x="67"/>
        <item x="83"/>
        <item x="40"/>
        <item x="39"/>
        <item x="54"/>
        <item x="56"/>
        <item x="77"/>
        <item x="76"/>
        <item x="58"/>
        <item x="57"/>
        <item x="82"/>
        <item x="81"/>
        <item x="66"/>
        <item x="65"/>
        <item x="30"/>
        <item x="47"/>
        <item x="61"/>
        <item x="48"/>
        <item x="44"/>
        <item x="9"/>
        <item x="22"/>
        <item x="10"/>
        <item x="1"/>
        <item x="0"/>
        <item x="49"/>
        <item x="2"/>
        <item x="3"/>
        <item x="85"/>
        <item x="86"/>
        <item x="27"/>
        <item x="74"/>
        <item x="45"/>
        <item x="73"/>
        <item x="46"/>
        <item x="26"/>
        <item x="69"/>
        <item x="72"/>
        <item x="41"/>
        <item x="28"/>
        <item x="79"/>
        <item x="63"/>
        <item x="62"/>
        <item x="4"/>
        <item x="88"/>
        <item x="89"/>
        <item x="90"/>
        <item x="91"/>
        <item x="92"/>
        <item x="93"/>
        <item x="94"/>
        <item x="95"/>
        <item x="96"/>
        <item x="97"/>
        <item x="98"/>
        <item x="99"/>
        <item x="100"/>
        <item t="default"/>
      </items>
    </pivotField>
    <pivotField compact="0" showAll="0">
      <items count="111">
        <item x="3"/>
        <item x="10"/>
        <item x="13"/>
        <item x="11"/>
        <item x="15"/>
        <item x="14"/>
        <item x="20"/>
        <item x="12"/>
        <item x="21"/>
        <item x="19"/>
        <item x="17"/>
        <item x="18"/>
        <item x="16"/>
        <item x="6"/>
        <item x="8"/>
        <item x="9"/>
        <item x="7"/>
        <item x="1"/>
        <item x="22"/>
        <item x="23"/>
        <item x="24"/>
        <item x="36"/>
        <item x="29"/>
        <item x="28"/>
        <item x="26"/>
        <item x="25"/>
        <item x="33"/>
        <item x="34"/>
        <item x="27"/>
        <item x="35"/>
        <item x="31"/>
        <item x="32"/>
        <item x="30"/>
        <item x="37"/>
        <item x="38"/>
        <item x="2"/>
        <item x="4"/>
        <item x="5"/>
        <item x="0"/>
        <item x="98"/>
        <item x="92"/>
        <item x="91"/>
        <item x="89"/>
        <item x="90"/>
        <item x="97"/>
        <item x="93"/>
        <item x="94"/>
        <item x="95"/>
        <item x="96"/>
        <item x="39"/>
        <item x="40"/>
        <item x="42"/>
        <item x="41"/>
        <item x="51"/>
        <item x="50"/>
        <item x="49"/>
        <item x="43"/>
        <item x="44"/>
        <item x="48"/>
        <item x="46"/>
        <item x="45"/>
        <item x="47"/>
        <item x="69"/>
        <item x="70"/>
        <item x="71"/>
        <item x="76"/>
        <item x="73"/>
        <item x="74"/>
        <item x="72"/>
        <item x="77"/>
        <item x="78"/>
        <item x="79"/>
        <item x="81"/>
        <item x="83"/>
        <item x="85"/>
        <item x="84"/>
        <item x="82"/>
        <item x="87"/>
        <item x="86"/>
        <item x="80"/>
        <item x="52"/>
        <item x="54"/>
        <item x="75"/>
        <item x="56"/>
        <item x="53"/>
        <item x="55"/>
        <item x="57"/>
        <item x="61"/>
        <item x="63"/>
        <item x="58"/>
        <item x="60"/>
        <item x="62"/>
        <item x="64"/>
        <item x="65"/>
        <item x="67"/>
        <item x="66"/>
        <item x="59"/>
        <item x="88"/>
        <item x="68"/>
        <item x="99"/>
        <item x="100"/>
        <item x="101"/>
        <item x="102"/>
        <item x="103"/>
        <item x="104"/>
        <item x="105"/>
        <item x="106"/>
        <item x="107"/>
        <item x="108"/>
        <item x="109"/>
        <item t="default"/>
      </items>
    </pivotField>
    <pivotField compact="0" showAll="0">
      <items count="137">
        <item x="96"/>
        <item x="86"/>
        <item x="112"/>
        <item x="104"/>
        <item x="84"/>
        <item x="42"/>
        <item x="30"/>
        <item x="25"/>
        <item x="23"/>
        <item x="27"/>
        <item x="61"/>
        <item x="35"/>
        <item x="116"/>
        <item x="79"/>
        <item x="108"/>
        <item x="100"/>
        <item x="56"/>
        <item x="40"/>
        <item x="54"/>
        <item x="37"/>
        <item x="20"/>
        <item x="44"/>
        <item x="43"/>
        <item x="14"/>
        <item x="15"/>
        <item x="98"/>
        <item x="107"/>
        <item x="19"/>
        <item x="93"/>
        <item x="17"/>
        <item x="52"/>
        <item x="71"/>
        <item x="95"/>
        <item x="70"/>
        <item x="31"/>
        <item x="58"/>
        <item x="32"/>
        <item x="4"/>
        <item x="117"/>
        <item x="121"/>
        <item x="122"/>
        <item x="28"/>
        <item x="118"/>
        <item x="29"/>
        <item x="119"/>
        <item x="18"/>
        <item x="8"/>
        <item x="10"/>
        <item x="24"/>
        <item x="9"/>
        <item x="6"/>
        <item x="72"/>
        <item x="12"/>
        <item x="97"/>
        <item x="41"/>
        <item x="120"/>
        <item x="87"/>
        <item x="113"/>
        <item x="105"/>
        <item x="85"/>
        <item x="94"/>
        <item x="3"/>
        <item x="21"/>
        <item x="5"/>
        <item x="7"/>
        <item x="22"/>
        <item x="88"/>
        <item x="124"/>
        <item x="45"/>
        <item x="83"/>
        <item x="46"/>
        <item x="76"/>
        <item x="75"/>
        <item x="73"/>
        <item x="53"/>
        <item x="77"/>
        <item x="78"/>
        <item x="80"/>
        <item x="82"/>
        <item x="81"/>
        <item x="74"/>
        <item x="63"/>
        <item x="65"/>
        <item x="64"/>
        <item x="106"/>
        <item x="91"/>
        <item x="89"/>
        <item x="90"/>
        <item x="67"/>
        <item x="66"/>
        <item x="11"/>
        <item x="57"/>
        <item x="26"/>
        <item x="13"/>
        <item x="47"/>
        <item x="48"/>
        <item x="51"/>
        <item x="49"/>
        <item x="50"/>
        <item x="92"/>
        <item x="55"/>
        <item x="36"/>
        <item x="69"/>
        <item x="68"/>
        <item x="16"/>
        <item x="62"/>
        <item x="123"/>
        <item x="38"/>
        <item x="115"/>
        <item x="114"/>
        <item x="59"/>
        <item x="60"/>
        <item x="109"/>
        <item x="111"/>
        <item x="110"/>
        <item x="99"/>
        <item x="34"/>
        <item x="33"/>
        <item x="101"/>
        <item x="103"/>
        <item x="102"/>
        <item x="2"/>
        <item x="39"/>
        <item x="1"/>
        <item x="0"/>
        <item x="125"/>
        <item x="126"/>
        <item x="127"/>
        <item x="128"/>
        <item x="129"/>
        <item x="130"/>
        <item x="131"/>
        <item x="132"/>
        <item x="133"/>
        <item x="134"/>
        <item x="135"/>
        <item t="default"/>
      </items>
    </pivotField>
    <pivotField compact="0" showAll="0">
      <items count="29">
        <item x="6"/>
        <item x="8"/>
        <item x="18"/>
        <item x="16"/>
        <item x="11"/>
        <item x="12"/>
        <item x="2"/>
        <item x="14"/>
        <item x="10"/>
        <item x="15"/>
        <item x="13"/>
        <item x="7"/>
        <item x="3"/>
        <item x="21"/>
        <item x="17"/>
        <item x="19"/>
        <item x="9"/>
        <item x="4"/>
        <item x="5"/>
        <item x="1"/>
        <item x="22"/>
        <item x="20"/>
        <item x="0"/>
        <item x="23"/>
        <item x="24"/>
        <item x="25"/>
        <item x="26"/>
        <item x="27"/>
        <item t="default"/>
      </items>
    </pivotField>
    <pivotField compact="0" showAll="0">
      <items count="2">
        <item x="0"/>
        <item t="default"/>
      </items>
    </pivotField>
    <pivotField compact="0" showAll="0">
      <items count="4">
        <item x="1"/>
        <item x="0"/>
        <item x="2"/>
        <item t="default"/>
      </items>
    </pivotField>
    <pivotField compact="0" multipleItemSelectionAllowed="1" showAll="0">
      <items count="7">
        <item x="2"/>
        <item h="1" x="1"/>
        <item h="1" x="3"/>
        <item h="1" x="0"/>
        <item x="4"/>
        <item x="5"/>
        <item t="default"/>
      </items>
    </pivotField>
    <pivotField compact="0" multipleItemSelectionAllowed="1" showAll="0">
      <items count="6">
        <item x="2"/>
        <item h="1" x="1"/>
        <item h="1" x="0"/>
        <item x="3"/>
        <item x="4"/>
        <item t="default"/>
      </items>
    </pivotField>
    <pivotField compact="0" multipleItemSelectionAllowed="1" showAll="0">
      <items count="5">
        <item x="1"/>
        <item h="1" x="0"/>
        <item h="1" x="2"/>
        <item x="3"/>
        <item t="default"/>
      </items>
    </pivotField>
    <pivotField axis="axisRow" compact="0" multipleItemSelectionAllowed="1" showAll="0">
      <items count="4">
        <item x="1"/>
        <item h="1" x="0"/>
        <item h="1" x="2"/>
        <item t="default"/>
      </items>
    </pivotField>
    <pivotField compact="0" showAll="0">
      <items count="6">
        <item x="0"/>
        <item x="3"/>
        <item x="2"/>
        <item x="1"/>
        <item x="4"/>
        <item t="default"/>
      </items>
    </pivotField>
    <pivotField axis="axisCol" compact="0" showAll="0">
      <items count="6">
        <item x="0"/>
        <item x="2"/>
        <item x="3"/>
        <item x="1"/>
        <item x="4"/>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s>
  <rowFields count="1">
    <field x="16"/>
  </rowFields>
  <rowItems count="2">
    <i>
      <x/>
    </i>
    <i t="grand">
      <x/>
    </i>
  </rowItems>
  <colFields count="1">
    <field x="18"/>
  </colFields>
  <colItems count="5">
    <i>
      <x/>
    </i>
    <i>
      <x v="1"/>
    </i>
    <i>
      <x v="2"/>
    </i>
    <i>
      <x v="3"/>
    </i>
    <i t="grand">
      <x/>
    </i>
  </colItems>
  <dataFields count="1">
    <dataField name="Failed test case status"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2"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J6:N12" firstHeaderRow="1" firstDataRow="2" firstDataCol="1" rowPageCount="1" colPageCount="1"/>
  <pivotFields count="15">
    <pivotField dataField="1" compact="0"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numFmtId="178" showAll="0">
      <items count="4">
        <item x="0"/>
        <item x="1"/>
        <item x="2"/>
        <item t="default"/>
      </items>
    </pivotField>
    <pivotField compact="0" showAll="0">
      <items count="3">
        <item x="0"/>
        <item x="1"/>
        <item t="default"/>
      </items>
    </pivotField>
    <pivotField compact="0" showAll="0">
      <items count="5">
        <item x="0"/>
        <item x="2"/>
        <item x="1"/>
        <item x="3"/>
        <item t="default"/>
      </items>
    </pivotField>
    <pivotField compact="0" showAll="0">
      <items count="9">
        <item x="0"/>
        <item x="1"/>
        <item x="5"/>
        <item x="3"/>
        <item x="2"/>
        <item x="4"/>
        <item x="6"/>
        <item x="7"/>
        <item t="default"/>
      </items>
    </pivotField>
    <pivotField axis="axisCol" compact="0" showAll="0">
      <items count="6">
        <item x="1"/>
        <item x="0"/>
        <item x="3"/>
        <item x="2"/>
        <item x="4"/>
        <item t="default"/>
      </items>
    </pivotField>
    <pivotField axis="axisRow" compact="0" showAll="0">
      <items count="6">
        <item x="1"/>
        <item x="0"/>
        <item x="2"/>
        <item x="3"/>
        <item x="4"/>
        <item t="default"/>
      </items>
    </pivotField>
    <pivotField compact="0" showAll="0">
      <items count="25">
        <item x="1"/>
        <item x="0"/>
        <item x="7"/>
        <item x="6"/>
        <item x="8"/>
        <item x="15"/>
        <item x="5"/>
        <item x="4"/>
        <item x="3"/>
        <item x="2"/>
        <item x="9"/>
        <item x="16"/>
        <item x="10"/>
        <item x="17"/>
        <item x="13"/>
        <item x="12"/>
        <item x="11"/>
        <item x="18"/>
        <item x="14"/>
        <item x="19"/>
        <item x="20"/>
        <item x="21"/>
        <item x="22"/>
        <item x="23"/>
        <item t="default"/>
      </items>
    </pivotField>
    <pivotField compact="0" showAll="0">
      <items count="2">
        <item x="0"/>
        <item t="default"/>
      </items>
    </pivotField>
    <pivotField axis="axisPage" compact="0" showAll="0">
      <items count="4">
        <item x="1"/>
        <item x="0"/>
        <item x="2"/>
        <item t="default"/>
      </items>
    </pivotField>
    <pivotField compact="0" showAll="0"/>
    <pivotField compact="0" showAll="0"/>
    <pivotField compact="0" showAll="0"/>
    <pivotField compact="0" showAll="0"/>
  </pivotFields>
  <rowFields count="1">
    <field x="7"/>
  </rowFields>
  <rowItems count="5">
    <i>
      <x/>
    </i>
    <i>
      <x v="1"/>
    </i>
    <i>
      <x v="2"/>
    </i>
    <i>
      <x v="3"/>
    </i>
    <i t="grand">
      <x/>
    </i>
  </rowItems>
  <colFields count="1">
    <field x="6"/>
  </colFields>
  <colItems count="4">
    <i>
      <x/>
    </i>
    <i>
      <x v="1"/>
    </i>
    <i>
      <x v="2"/>
    </i>
    <i t="grand">
      <x/>
    </i>
  </colItems>
  <pageFields count="1">
    <pageField fld="10" item="0"/>
  </pageFields>
  <dataFields count="1">
    <dataField name="Defect status"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0"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F2:H19" firstHeaderRow="1" firstDataRow="1" firstDataCol="0"/>
  <pivotFields count="24">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3" Type="http://schemas.openxmlformats.org/officeDocument/2006/relationships/hyperlink" Target="https://csjewellersuat.sandbox.operations.dynamics.com/?cmp=CSPL&amp;mi=DefaultDashboard"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P26"/>
  <sheetViews>
    <sheetView zoomScale="110" zoomScaleNormal="110" workbookViewId="0">
      <selection activeCell="N8" sqref="N8"/>
    </sheetView>
  </sheetViews>
  <sheetFormatPr defaultColWidth="9.12962962962963" defaultRowHeight="13.5" customHeight="1"/>
  <cols>
    <col min="1" max="1" width="9.12962962962963" style="20"/>
    <col min="2" max="2" width="11.1296296296296" style="20" customWidth="1"/>
    <col min="3" max="6" width="8.5" style="20" customWidth="1"/>
    <col min="7" max="7" width="16.5" style="20" customWidth="1"/>
    <col min="8" max="8" width="9.37962962962963" style="20" customWidth="1"/>
    <col min="9" max="10" width="15.6296296296296" style="20" customWidth="1"/>
    <col min="11" max="15" width="9.37962962962963" style="20" customWidth="1"/>
    <col min="16" max="16" width="14.8796296296296" style="20" customWidth="1"/>
    <col min="17" max="17" width="9.37962962962963" style="20" customWidth="1"/>
    <col min="18" max="19" width="8.87962962962963"/>
    <col min="20" max="16384" width="9.12962962962963" style="20"/>
  </cols>
  <sheetData>
    <row r="1"/>
    <row r="2" ht="14.4" spans="2:16">
      <c r="B2" s="13" t="s">
        <v>0</v>
      </c>
      <c r="C2" s="13"/>
      <c r="D2" s="13"/>
      <c r="E2" s="13"/>
      <c r="F2" s="13"/>
      <c r="G2" s="13"/>
      <c r="I2" s="146" t="s">
        <v>1</v>
      </c>
      <c r="J2" s="146"/>
      <c r="K2" s="146"/>
      <c r="L2" s="146"/>
      <c r="M2" s="146"/>
      <c r="N2" s="146"/>
      <c r="O2" s="146"/>
      <c r="P2" s="146"/>
    </row>
    <row r="3" ht="28.8" spans="2:16">
      <c r="B3" s="14" t="s">
        <v>2</v>
      </c>
      <c r="C3" s="14" t="s">
        <v>3</v>
      </c>
      <c r="D3" s="14" t="s">
        <v>4</v>
      </c>
      <c r="E3" s="14" t="s">
        <v>5</v>
      </c>
      <c r="F3" s="14" t="s">
        <v>6</v>
      </c>
      <c r="G3" s="14" t="s">
        <v>7</v>
      </c>
      <c r="H3" s="144"/>
      <c r="I3" s="147" t="s">
        <v>8</v>
      </c>
      <c r="J3" s="147" t="s">
        <v>9</v>
      </c>
      <c r="K3" s="147" t="s">
        <v>10</v>
      </c>
      <c r="L3" s="147" t="s">
        <v>11</v>
      </c>
      <c r="M3" s="147" t="s">
        <v>12</v>
      </c>
      <c r="N3" s="148" t="s">
        <v>13</v>
      </c>
      <c r="O3" s="148" t="s">
        <v>14</v>
      </c>
      <c r="P3" s="148" t="s">
        <v>7</v>
      </c>
    </row>
    <row r="4" ht="43.2" spans="2:16">
      <c r="B4" s="145">
        <v>45440</v>
      </c>
      <c r="C4" s="16"/>
      <c r="D4" s="16" t="s">
        <v>15</v>
      </c>
      <c r="E4" s="16"/>
      <c r="F4" s="16"/>
      <c r="G4" s="20" t="s">
        <v>16</v>
      </c>
      <c r="I4" s="16" t="s">
        <v>17</v>
      </c>
      <c r="J4" s="16" t="s">
        <v>18</v>
      </c>
      <c r="K4" s="16">
        <f>_xlfn.IFS(J4="Initial Phase",1,J4="RAD",3,J4="Retesting",2,J4="E2E",4)</f>
        <v>1</v>
      </c>
      <c r="L4" s="145">
        <v>45444</v>
      </c>
      <c r="M4" s="149">
        <v>45445</v>
      </c>
      <c r="N4" s="150" t="s">
        <v>19</v>
      </c>
      <c r="O4" s="150">
        <v>50</v>
      </c>
      <c r="P4" s="151" t="s">
        <v>20</v>
      </c>
    </row>
    <row r="5" ht="28.8" spans="2:16">
      <c r="B5" s="145">
        <v>45441</v>
      </c>
      <c r="C5" s="16"/>
      <c r="D5" s="16" t="s">
        <v>21</v>
      </c>
      <c r="E5" s="16"/>
      <c r="F5" s="16"/>
      <c r="G5" s="7" t="s">
        <v>22</v>
      </c>
      <c r="I5" s="16" t="s">
        <v>23</v>
      </c>
      <c r="J5" s="16" t="s">
        <v>24</v>
      </c>
      <c r="K5" s="16">
        <v>1</v>
      </c>
      <c r="L5" s="145">
        <v>45456</v>
      </c>
      <c r="M5" s="145">
        <v>45456</v>
      </c>
      <c r="N5" s="145"/>
      <c r="O5" s="145"/>
      <c r="P5" s="151"/>
    </row>
    <row r="6" ht="28.8" spans="2:16">
      <c r="B6" s="145">
        <v>45444</v>
      </c>
      <c r="C6" s="16"/>
      <c r="D6" s="16" t="s">
        <v>25</v>
      </c>
      <c r="E6" s="16"/>
      <c r="F6" s="16"/>
      <c r="G6" s="16" t="s">
        <v>26</v>
      </c>
      <c r="I6" s="16" t="s">
        <v>27</v>
      </c>
      <c r="J6" s="16" t="s">
        <v>28</v>
      </c>
      <c r="K6" s="16">
        <v>1</v>
      </c>
      <c r="L6" s="145">
        <v>45457</v>
      </c>
      <c r="M6" s="145">
        <v>45457</v>
      </c>
      <c r="N6" s="145"/>
      <c r="O6" s="145"/>
      <c r="P6" s="151"/>
    </row>
    <row r="7" ht="14.4" spans="2:16">
      <c r="B7" s="145">
        <v>45444</v>
      </c>
      <c r="C7" s="16"/>
      <c r="D7" s="16" t="s">
        <v>29</v>
      </c>
      <c r="E7" s="16"/>
      <c r="F7" s="16"/>
      <c r="G7" s="16" t="s">
        <v>30</v>
      </c>
      <c r="I7" s="16" t="s">
        <v>24</v>
      </c>
      <c r="J7" s="16" t="s">
        <v>24</v>
      </c>
      <c r="K7" s="16">
        <v>1</v>
      </c>
      <c r="L7" s="145">
        <v>45461</v>
      </c>
      <c r="M7" s="145">
        <v>45461</v>
      </c>
      <c r="N7" s="145"/>
      <c r="O7" s="145"/>
      <c r="P7" s="151"/>
    </row>
    <row r="8" ht="28.8" spans="2:16">
      <c r="B8" s="145">
        <v>45444</v>
      </c>
      <c r="C8" s="16"/>
      <c r="D8" s="16" t="s">
        <v>31</v>
      </c>
      <c r="E8" s="16"/>
      <c r="F8" s="16"/>
      <c r="G8" s="16" t="s">
        <v>32</v>
      </c>
      <c r="I8" s="16" t="s">
        <v>24</v>
      </c>
      <c r="J8" s="16" t="s">
        <v>24</v>
      </c>
      <c r="K8" s="16">
        <v>2</v>
      </c>
      <c r="L8" s="145">
        <v>45547</v>
      </c>
      <c r="M8" s="145">
        <v>45547</v>
      </c>
      <c r="N8" s="145"/>
      <c r="O8" s="145"/>
      <c r="P8" s="151"/>
    </row>
    <row r="9" ht="14.4" spans="4:4">
      <c r="D9" s="20" t="s">
        <v>33</v>
      </c>
    </row>
    <row r="11"/>
    <row r="12"/>
    <row r="13"/>
    <row r="14"/>
    <row r="15"/>
    <row r="16"/>
    <row r="17"/>
    <row r="18"/>
    <row r="19"/>
    <row r="20"/>
    <row r="21"/>
    <row r="22"/>
    <row r="23"/>
    <row r="24"/>
    <row r="25"/>
    <row r="26"/>
  </sheetData>
  <mergeCells count="2">
    <mergeCell ref="B2:G2"/>
    <mergeCell ref="I2:P2"/>
  </mergeCells>
  <dataValidations count="2">
    <dataValidation type="list" allowBlank="1" showInputMessage="1" showErrorMessage="1" sqref="J4:J8">
      <formula1>"Initial Phase, Retesting, RAD, E2E"</formula1>
    </dataValidation>
    <dataValidation type="list" allowBlank="1" showInputMessage="1" showErrorMessage="1" sqref="J9:J137">
      <formula1>"Initial Phase, Retesting, RAD , E2E"</formula1>
    </dataValidation>
  </dataValidations>
  <pageMargins left="0.75" right="0.75" top="1" bottom="1" header="0.5" footer="0.5"/>
  <headerFooter/>
  <ignoredErrors>
    <ignoredError sqref="N4"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77"/>
  <sheetViews>
    <sheetView tabSelected="1" zoomScale="85" zoomScaleNormal="85" topLeftCell="A153" workbookViewId="0">
      <selection activeCell="I153" sqref="I153"/>
    </sheetView>
  </sheetViews>
  <sheetFormatPr defaultColWidth="20.6296296296296" defaultRowHeight="14.4"/>
  <cols>
    <col min="1" max="1" width="11.3796296296296" style="20" customWidth="1"/>
    <col min="2" max="2" width="9.37962962962963" style="20" customWidth="1"/>
    <col min="3" max="3" width="10.2222222222222" style="20" customWidth="1"/>
    <col min="4" max="4" width="8.12962962962963" style="87" customWidth="1"/>
    <col min="5" max="5" width="10" style="20" customWidth="1"/>
    <col min="6" max="7" width="13.1296296296296" style="20" customWidth="1"/>
    <col min="8" max="8" width="7" style="20" customWidth="1"/>
    <col min="9" max="9" width="43.7777777777778" style="20" customWidth="1"/>
    <col min="10" max="10" width="32.8888888888889" style="20" customWidth="1"/>
    <col min="11" max="11" width="55.25" style="20" customWidth="1"/>
    <col min="12" max="12" width="28.3796296296296" style="20" customWidth="1"/>
    <col min="13" max="13" width="12.5" customWidth="1"/>
    <col min="14" max="14" width="20.1296296296296" customWidth="1"/>
    <col min="15" max="15" width="9" hidden="1" customWidth="1"/>
    <col min="16" max="16" width="9.62962962962963" customWidth="1"/>
    <col min="17" max="17" width="13.5" customWidth="1"/>
    <col min="18" max="18" width="15.3796296296296" customWidth="1"/>
    <col min="19" max="19" width="11.8796296296296" customWidth="1"/>
    <col min="20" max="20" width="17.8796296296296" customWidth="1"/>
    <col min="21" max="21" width="17.75" customWidth="1"/>
    <col min="22" max="22" width="20.6296296296296" customWidth="1"/>
  </cols>
  <sheetData>
    <row r="1" ht="28.8" spans="1:19">
      <c r="A1" s="113" t="s">
        <v>34</v>
      </c>
      <c r="B1" s="114" t="s">
        <v>35</v>
      </c>
      <c r="C1" s="113" t="s">
        <v>36</v>
      </c>
      <c r="D1" s="115"/>
      <c r="E1" s="115"/>
      <c r="F1" s="116"/>
      <c r="G1" s="116"/>
      <c r="H1" s="116"/>
      <c r="I1" s="129"/>
      <c r="J1" s="129"/>
      <c r="K1" s="130"/>
      <c r="L1" s="130"/>
      <c r="M1" s="130"/>
      <c r="N1" s="130"/>
      <c r="O1" s="130"/>
      <c r="P1" s="130"/>
      <c r="Q1" s="130"/>
      <c r="R1" s="130"/>
      <c r="S1" s="130"/>
    </row>
    <row r="2" ht="28.8" spans="1:19">
      <c r="A2" s="113" t="s">
        <v>37</v>
      </c>
      <c r="B2" s="114"/>
      <c r="C2" s="113" t="s">
        <v>38</v>
      </c>
      <c r="D2" s="115" t="s">
        <v>39</v>
      </c>
      <c r="E2" s="115"/>
      <c r="F2" s="116"/>
      <c r="G2" s="116"/>
      <c r="H2" s="116"/>
      <c r="I2" s="129"/>
      <c r="J2" s="129"/>
      <c r="K2" s="130"/>
      <c r="L2" s="130"/>
      <c r="M2" s="130"/>
      <c r="N2" s="130"/>
      <c r="O2" s="130"/>
      <c r="P2" s="130"/>
      <c r="Q2" s="130"/>
      <c r="R2" s="130"/>
      <c r="S2" s="130"/>
    </row>
    <row r="3" ht="43.2" spans="1:19">
      <c r="A3" s="113" t="s">
        <v>40</v>
      </c>
      <c r="B3" s="114" t="s">
        <v>39</v>
      </c>
      <c r="C3" s="113" t="s">
        <v>41</v>
      </c>
      <c r="D3" s="115"/>
      <c r="E3" s="115"/>
      <c r="F3" s="116"/>
      <c r="G3" s="116"/>
      <c r="H3" s="116"/>
      <c r="I3" s="129"/>
      <c r="J3" s="129"/>
      <c r="K3" s="130"/>
      <c r="L3" s="130"/>
      <c r="M3" s="130"/>
      <c r="N3" s="130"/>
      <c r="O3" s="130"/>
      <c r="P3" s="130"/>
      <c r="Q3" s="130"/>
      <c r="R3" s="130"/>
      <c r="S3" s="130"/>
    </row>
    <row r="4" ht="28.8" spans="1:19">
      <c r="A4" s="113" t="s">
        <v>42</v>
      </c>
      <c r="B4" s="114" t="s">
        <v>39</v>
      </c>
      <c r="C4" s="113" t="s">
        <v>43</v>
      </c>
      <c r="D4" s="114" t="s">
        <v>39</v>
      </c>
      <c r="E4" s="114" t="s">
        <v>39</v>
      </c>
      <c r="F4" s="116"/>
      <c r="G4" s="116"/>
      <c r="H4" s="116"/>
      <c r="I4" s="129"/>
      <c r="J4" s="129"/>
      <c r="K4" s="130"/>
      <c r="L4" s="130"/>
      <c r="M4" s="130"/>
      <c r="N4" s="130"/>
      <c r="O4" s="130"/>
      <c r="P4" s="130"/>
      <c r="Q4" s="130"/>
      <c r="R4" s="130"/>
      <c r="S4" s="130"/>
    </row>
    <row r="5" ht="28.8" spans="1:19">
      <c r="A5" s="113" t="s">
        <v>44</v>
      </c>
      <c r="B5" s="117" t="s">
        <v>39</v>
      </c>
      <c r="C5" s="113" t="s">
        <v>45</v>
      </c>
      <c r="D5" s="114" t="s">
        <v>39</v>
      </c>
      <c r="E5" s="114" t="s">
        <v>39</v>
      </c>
      <c r="F5" s="118"/>
      <c r="G5" s="118"/>
      <c r="H5" s="119"/>
      <c r="I5" s="129"/>
      <c r="J5" s="129"/>
      <c r="K5" s="130"/>
      <c r="L5" s="130"/>
      <c r="M5" s="130"/>
      <c r="N5" s="130"/>
      <c r="O5" s="130"/>
      <c r="P5" s="130"/>
      <c r="Q5" s="130"/>
      <c r="R5" s="130"/>
      <c r="S5" s="130"/>
    </row>
    <row r="6" spans="1:19">
      <c r="A6" s="113"/>
      <c r="B6" s="117"/>
      <c r="C6" s="113" t="s">
        <v>46</v>
      </c>
      <c r="D6" s="115"/>
      <c r="E6" s="115"/>
      <c r="F6" s="116"/>
      <c r="G6" s="116"/>
      <c r="H6" s="116"/>
      <c r="I6" s="129"/>
      <c r="J6" s="129"/>
      <c r="K6" s="130"/>
      <c r="L6" s="130"/>
      <c r="M6" s="130"/>
      <c r="N6" s="130"/>
      <c r="O6" s="130"/>
      <c r="P6" s="130"/>
      <c r="Q6" s="130"/>
      <c r="R6" s="130"/>
      <c r="S6" s="130"/>
    </row>
    <row r="7" spans="1:20">
      <c r="A7" s="113" t="s">
        <v>47</v>
      </c>
      <c r="B7" s="120" t="s">
        <v>39</v>
      </c>
      <c r="C7" s="121"/>
      <c r="D7" s="121"/>
      <c r="E7" s="122"/>
      <c r="F7" s="119"/>
      <c r="G7" s="119"/>
      <c r="H7" s="123"/>
      <c r="I7" s="131"/>
      <c r="J7" s="129"/>
      <c r="K7" s="129"/>
      <c r="L7" s="130"/>
      <c r="M7" s="130"/>
      <c r="N7" s="130"/>
      <c r="O7" s="130"/>
      <c r="P7" s="130"/>
      <c r="Q7" s="130"/>
      <c r="R7" s="130"/>
      <c r="S7" s="130"/>
      <c r="T7" s="130"/>
    </row>
    <row r="8" spans="1:20">
      <c r="A8" s="113"/>
      <c r="B8" s="124"/>
      <c r="C8" s="125"/>
      <c r="D8" s="125"/>
      <c r="E8" s="126"/>
      <c r="F8" s="119"/>
      <c r="G8" s="119"/>
      <c r="H8" s="123"/>
      <c r="I8" s="131"/>
      <c r="J8" s="129"/>
      <c r="K8" s="129"/>
      <c r="L8" s="130"/>
      <c r="M8" s="130"/>
      <c r="N8" s="130"/>
      <c r="O8" s="130"/>
      <c r="P8" s="130"/>
      <c r="Q8" s="130"/>
      <c r="R8" s="130"/>
      <c r="S8" s="130"/>
      <c r="T8" s="130"/>
    </row>
    <row r="9" spans="1:21">
      <c r="A9" s="127"/>
      <c r="D9" s="20"/>
      <c r="I9" s="132"/>
      <c r="J9" s="129"/>
      <c r="K9" s="129"/>
      <c r="L9" s="129"/>
      <c r="M9" s="130"/>
      <c r="O9" s="130"/>
      <c r="P9" s="130"/>
      <c r="Q9" s="130"/>
      <c r="R9" s="130"/>
      <c r="S9" s="130"/>
      <c r="T9" s="130"/>
      <c r="U9" s="130"/>
    </row>
    <row r="10" s="111" customFormat="1" spans="1:21">
      <c r="A10" s="128"/>
      <c r="B10" s="128">
        <f>A11-B11</f>
        <v>-41</v>
      </c>
      <c r="C10" s="128">
        <f>A11-C11</f>
        <v>99</v>
      </c>
      <c r="D10" s="128">
        <f>A11-D11</f>
        <v>20</v>
      </c>
      <c r="E10" s="128">
        <f>A11-E11</f>
        <v>-36</v>
      </c>
      <c r="F10" s="128">
        <f>A11-F11</f>
        <v>-43</v>
      </c>
      <c r="G10" s="128"/>
      <c r="H10" s="128"/>
      <c r="I10" s="128">
        <f>A11-I11</f>
        <v>-43</v>
      </c>
      <c r="J10" s="128">
        <f>A11-J11</f>
        <v>-42</v>
      </c>
      <c r="K10" s="128">
        <f>A11-K11</f>
        <v>-39</v>
      </c>
      <c r="L10" s="128">
        <f>A11-L11</f>
        <v>99</v>
      </c>
      <c r="M10" s="133"/>
      <c r="N10" s="133">
        <f>A11-N11</f>
        <v>99</v>
      </c>
      <c r="O10" s="133">
        <f>A11-O11</f>
        <v>99</v>
      </c>
      <c r="P10" s="133">
        <f>A11-P11</f>
        <v>96</v>
      </c>
      <c r="Q10" s="133"/>
      <c r="R10" s="133"/>
      <c r="S10" s="133"/>
      <c r="T10" s="133"/>
      <c r="U10" s="133"/>
    </row>
    <row r="11" s="111" customFormat="1" spans="1:21">
      <c r="A11" s="128">
        <f>COUNTA(CaseID)</f>
        <v>99</v>
      </c>
      <c r="B11" s="128">
        <f>COUNTA(Module)</f>
        <v>140</v>
      </c>
      <c r="C11" s="128">
        <f>COUNTA(SubModule)</f>
        <v>0</v>
      </c>
      <c r="D11" s="128">
        <f>COUNTA(ReqID)</f>
        <v>79</v>
      </c>
      <c r="E11" s="128">
        <f>COUNTA(Function)</f>
        <v>135</v>
      </c>
      <c r="F11" s="128">
        <f>COUNTA(TestingType)</f>
        <v>142</v>
      </c>
      <c r="G11" s="128"/>
      <c r="H11" s="128"/>
      <c r="I11" s="128">
        <f>COUNTA(TestDescription)</f>
        <v>142</v>
      </c>
      <c r="J11" s="128">
        <f>COUNTA(TestSteps)</f>
        <v>141</v>
      </c>
      <c r="K11" s="128">
        <f>COUNTA(ExpectedResult)</f>
        <v>138</v>
      </c>
      <c r="L11" s="128">
        <f>COUNTA(ActualResult)</f>
        <v>0</v>
      </c>
      <c r="M11" s="128"/>
      <c r="N11" s="128">
        <f>COUNTA(Status01_06)</f>
        <v>0</v>
      </c>
      <c r="O11" s="128">
        <f>COUNTA(Priority)</f>
        <v>0</v>
      </c>
      <c r="P11" s="128">
        <f>COUNTA(Severity)</f>
        <v>3</v>
      </c>
      <c r="Q11" s="133"/>
      <c r="R11" s="133"/>
      <c r="S11" s="133"/>
      <c r="T11" s="133"/>
      <c r="U11" s="133"/>
    </row>
    <row r="12" ht="27.6" spans="1:21">
      <c r="A12" s="93" t="s">
        <v>48</v>
      </c>
      <c r="B12" s="93" t="s">
        <v>49</v>
      </c>
      <c r="C12" s="93" t="s">
        <v>50</v>
      </c>
      <c r="D12" s="93" t="s">
        <v>51</v>
      </c>
      <c r="E12" s="93" t="s">
        <v>52</v>
      </c>
      <c r="F12" s="93" t="s">
        <v>53</v>
      </c>
      <c r="G12" s="93" t="s">
        <v>54</v>
      </c>
      <c r="H12" s="93" t="s">
        <v>55</v>
      </c>
      <c r="I12" s="93" t="s">
        <v>56</v>
      </c>
      <c r="J12" s="93" t="s">
        <v>57</v>
      </c>
      <c r="K12" s="93" t="s">
        <v>58</v>
      </c>
      <c r="L12" s="93" t="s">
        <v>59</v>
      </c>
      <c r="M12" s="95" t="s">
        <v>60</v>
      </c>
      <c r="N12" s="95" t="s">
        <v>61</v>
      </c>
      <c r="O12" s="95" t="s">
        <v>62</v>
      </c>
      <c r="P12" s="95" t="s">
        <v>63</v>
      </c>
      <c r="Q12" s="95" t="s">
        <v>64</v>
      </c>
      <c r="R12" s="95" t="s">
        <v>65</v>
      </c>
      <c r="S12" s="95" t="s">
        <v>66</v>
      </c>
      <c r="T12" s="95" t="s">
        <v>67</v>
      </c>
      <c r="U12" s="95" t="s">
        <v>68</v>
      </c>
    </row>
    <row r="13" s="75" customFormat="1" ht="86.4" spans="1:21">
      <c r="A13" s="76" t="s">
        <v>69</v>
      </c>
      <c r="B13" s="77" t="s">
        <v>70</v>
      </c>
      <c r="C13" s="77"/>
      <c r="D13" s="77" t="s">
        <v>71</v>
      </c>
      <c r="E13" s="77" t="s">
        <v>72</v>
      </c>
      <c r="F13" s="77" t="s">
        <v>73</v>
      </c>
      <c r="G13" s="77" t="s">
        <v>74</v>
      </c>
      <c r="H13" s="94" t="s">
        <v>75</v>
      </c>
      <c r="I13" s="76" t="s">
        <v>76</v>
      </c>
      <c r="J13" s="82" t="s">
        <v>77</v>
      </c>
      <c r="K13" s="77" t="s">
        <v>78</v>
      </c>
      <c r="L13" s="77"/>
      <c r="M13" s="77"/>
      <c r="N13" s="77"/>
      <c r="O13" s="77"/>
      <c r="P13" s="77" t="s">
        <v>79</v>
      </c>
      <c r="Q13" s="77"/>
      <c r="R13" s="77"/>
      <c r="S13" s="77"/>
      <c r="T13" s="77"/>
      <c r="U13" s="77"/>
    </row>
    <row r="14" s="75" customFormat="1" ht="86.4" spans="1:21">
      <c r="A14" s="76" t="s">
        <v>80</v>
      </c>
      <c r="B14" s="77" t="s">
        <v>70</v>
      </c>
      <c r="C14" s="77"/>
      <c r="D14" s="77" t="s">
        <v>71</v>
      </c>
      <c r="E14" s="77" t="s">
        <v>72</v>
      </c>
      <c r="F14" s="77" t="s">
        <v>73</v>
      </c>
      <c r="G14" s="77" t="s">
        <v>74</v>
      </c>
      <c r="H14" s="94" t="s">
        <v>75</v>
      </c>
      <c r="I14" s="76" t="s">
        <v>81</v>
      </c>
      <c r="J14" s="82" t="s">
        <v>77</v>
      </c>
      <c r="K14" s="77" t="s">
        <v>82</v>
      </c>
      <c r="L14" s="77"/>
      <c r="M14" s="77"/>
      <c r="N14" s="77"/>
      <c r="O14" s="77"/>
      <c r="P14" s="77"/>
      <c r="Q14" s="77"/>
      <c r="R14" s="77"/>
      <c r="S14" s="77"/>
      <c r="T14" s="77"/>
      <c r="U14" s="77"/>
    </row>
    <row r="15" s="75" customFormat="1" ht="124.2" spans="1:21">
      <c r="A15" s="76" t="s">
        <v>83</v>
      </c>
      <c r="B15" s="77" t="s">
        <v>70</v>
      </c>
      <c r="C15" s="77"/>
      <c r="D15" s="77" t="s">
        <v>71</v>
      </c>
      <c r="E15" s="77" t="s">
        <v>72</v>
      </c>
      <c r="F15" s="77" t="s">
        <v>73</v>
      </c>
      <c r="G15" s="77" t="s">
        <v>74</v>
      </c>
      <c r="H15" s="77" t="s">
        <v>84</v>
      </c>
      <c r="I15" s="96" t="s">
        <v>85</v>
      </c>
      <c r="J15" s="82" t="s">
        <v>77</v>
      </c>
      <c r="K15" s="97" t="s">
        <v>86</v>
      </c>
      <c r="L15" s="77"/>
      <c r="M15" s="77"/>
      <c r="N15" s="77"/>
      <c r="O15" s="77"/>
      <c r="P15" s="77"/>
      <c r="Q15" s="77"/>
      <c r="R15" s="77"/>
      <c r="S15" s="77"/>
      <c r="T15" s="77"/>
      <c r="U15" s="77"/>
    </row>
    <row r="16" customFormat="1" ht="110.4" spans="1:20">
      <c r="A16" s="76" t="s">
        <v>87</v>
      </c>
      <c r="B16" s="77" t="s">
        <v>70</v>
      </c>
      <c r="C16" s="77"/>
      <c r="D16" s="77" t="s">
        <v>71</v>
      </c>
      <c r="E16" s="77" t="s">
        <v>72</v>
      </c>
      <c r="F16" s="77" t="s">
        <v>73</v>
      </c>
      <c r="G16" s="77" t="s">
        <v>74</v>
      </c>
      <c r="H16" s="77" t="s">
        <v>88</v>
      </c>
      <c r="I16" s="96" t="s">
        <v>89</v>
      </c>
      <c r="J16" s="82" t="s">
        <v>77</v>
      </c>
      <c r="K16" s="77" t="s">
        <v>90</v>
      </c>
      <c r="L16" s="87"/>
      <c r="M16"/>
      <c r="N16" s="87"/>
      <c r="O16" s="87"/>
      <c r="P16" s="87"/>
      <c r="Q16"/>
      <c r="R16"/>
      <c r="S16" s="87"/>
      <c r="T16" s="87"/>
    </row>
    <row r="17" customFormat="1" ht="165.6" spans="1:20">
      <c r="A17" s="76" t="s">
        <v>91</v>
      </c>
      <c r="B17" s="77" t="s">
        <v>70</v>
      </c>
      <c r="C17" s="77"/>
      <c r="D17" s="77" t="s">
        <v>71</v>
      </c>
      <c r="E17" s="77" t="s">
        <v>72</v>
      </c>
      <c r="F17" s="77" t="s">
        <v>73</v>
      </c>
      <c r="G17" s="77" t="s">
        <v>74</v>
      </c>
      <c r="H17" s="77" t="s">
        <v>92</v>
      </c>
      <c r="I17" s="96" t="s">
        <v>93</v>
      </c>
      <c r="J17" s="82" t="s">
        <v>77</v>
      </c>
      <c r="K17" s="77" t="s">
        <v>94</v>
      </c>
      <c r="L17" s="87"/>
      <c r="M17"/>
      <c r="N17" s="87"/>
      <c r="O17" s="87"/>
      <c r="P17" s="87"/>
      <c r="Q17"/>
      <c r="R17"/>
      <c r="S17" s="87"/>
      <c r="T17" s="87"/>
    </row>
    <row r="18" customFormat="1" ht="138" spans="1:20">
      <c r="A18" s="76" t="s">
        <v>95</v>
      </c>
      <c r="B18" s="77" t="s">
        <v>70</v>
      </c>
      <c r="C18" s="77"/>
      <c r="D18" s="77" t="s">
        <v>71</v>
      </c>
      <c r="E18" s="77" t="s">
        <v>72</v>
      </c>
      <c r="F18" s="77" t="s">
        <v>73</v>
      </c>
      <c r="G18" s="77" t="s">
        <v>74</v>
      </c>
      <c r="H18" s="77" t="s">
        <v>96</v>
      </c>
      <c r="I18" s="76" t="s">
        <v>97</v>
      </c>
      <c r="J18" s="82" t="s">
        <v>77</v>
      </c>
      <c r="K18" s="98" t="s">
        <v>98</v>
      </c>
      <c r="L18" s="87"/>
      <c r="M18"/>
      <c r="N18" s="87"/>
      <c r="O18" s="87"/>
      <c r="P18" s="87"/>
      <c r="Q18"/>
      <c r="R18"/>
      <c r="S18" s="87"/>
      <c r="T18" s="87"/>
    </row>
    <row r="19" customFormat="1" ht="86.4" spans="1:20">
      <c r="A19" s="76" t="s">
        <v>99</v>
      </c>
      <c r="B19" s="77" t="s">
        <v>70</v>
      </c>
      <c r="C19" s="77"/>
      <c r="D19" s="77" t="s">
        <v>71</v>
      </c>
      <c r="E19" s="77" t="s">
        <v>72</v>
      </c>
      <c r="F19" s="77" t="s">
        <v>73</v>
      </c>
      <c r="G19" s="77" t="s">
        <v>74</v>
      </c>
      <c r="H19" s="20" t="s">
        <v>100</v>
      </c>
      <c r="I19" s="76" t="s">
        <v>101</v>
      </c>
      <c r="J19" s="82" t="s">
        <v>77</v>
      </c>
      <c r="K19" s="77" t="s">
        <v>102</v>
      </c>
      <c r="L19" s="87"/>
      <c r="M19"/>
      <c r="N19" s="87"/>
      <c r="O19" s="87"/>
      <c r="P19" s="87"/>
      <c r="Q19"/>
      <c r="R19"/>
      <c r="S19" s="87"/>
      <c r="T19" s="87"/>
    </row>
    <row r="20" customFormat="1" ht="86.4" spans="1:20">
      <c r="A20" s="76" t="s">
        <v>103</v>
      </c>
      <c r="B20" s="77" t="s">
        <v>70</v>
      </c>
      <c r="C20" s="77"/>
      <c r="D20" s="77" t="s">
        <v>71</v>
      </c>
      <c r="E20" s="77" t="s">
        <v>72</v>
      </c>
      <c r="F20" s="77" t="s">
        <v>73</v>
      </c>
      <c r="G20" s="77" t="s">
        <v>74</v>
      </c>
      <c r="H20" s="77" t="s">
        <v>104</v>
      </c>
      <c r="I20" s="96" t="s">
        <v>105</v>
      </c>
      <c r="J20" s="82" t="s">
        <v>77</v>
      </c>
      <c r="K20" s="77" t="s">
        <v>106</v>
      </c>
      <c r="L20" s="87"/>
      <c r="M20"/>
      <c r="N20" s="87"/>
      <c r="O20" s="87"/>
      <c r="P20" s="87"/>
      <c r="Q20"/>
      <c r="R20"/>
      <c r="S20" s="87"/>
      <c r="T20" s="87"/>
    </row>
    <row r="21" customFormat="1" ht="86.4" spans="1:20">
      <c r="A21" s="76" t="s">
        <v>107</v>
      </c>
      <c r="B21" s="77" t="s">
        <v>70</v>
      </c>
      <c r="C21" s="77"/>
      <c r="D21" s="77" t="s">
        <v>71</v>
      </c>
      <c r="E21" s="77" t="s">
        <v>72</v>
      </c>
      <c r="F21" s="77" t="s">
        <v>73</v>
      </c>
      <c r="G21" s="77" t="s">
        <v>74</v>
      </c>
      <c r="H21" s="20" t="s">
        <v>108</v>
      </c>
      <c r="I21" s="99" t="s">
        <v>109</v>
      </c>
      <c r="J21" s="134" t="s">
        <v>77</v>
      </c>
      <c r="K21" s="100" t="s">
        <v>110</v>
      </c>
      <c r="L21" s="87"/>
      <c r="M21"/>
      <c r="N21" s="87"/>
      <c r="O21" s="87"/>
      <c r="P21" s="87"/>
      <c r="Q21"/>
      <c r="R21"/>
      <c r="S21" s="87"/>
      <c r="T21" s="87"/>
    </row>
    <row r="22" customFormat="1" ht="96.6" spans="1:20">
      <c r="A22" s="76" t="s">
        <v>111</v>
      </c>
      <c r="B22" s="77" t="s">
        <v>70</v>
      </c>
      <c r="C22" s="77"/>
      <c r="D22" s="77" t="s">
        <v>71</v>
      </c>
      <c r="E22" s="77" t="s">
        <v>72</v>
      </c>
      <c r="F22" s="77" t="s">
        <v>73</v>
      </c>
      <c r="G22" s="77" t="s">
        <v>74</v>
      </c>
      <c r="H22" s="77" t="s">
        <v>112</v>
      </c>
      <c r="I22" s="76" t="s">
        <v>113</v>
      </c>
      <c r="J22" s="82" t="s">
        <v>77</v>
      </c>
      <c r="K22" s="77" t="s">
        <v>114</v>
      </c>
      <c r="L22" s="87"/>
      <c r="M22"/>
      <c r="N22" s="87"/>
      <c r="O22" s="87"/>
      <c r="P22" s="87"/>
      <c r="Q22"/>
      <c r="R22"/>
      <c r="S22" s="87"/>
      <c r="T22" s="87"/>
    </row>
    <row r="23" customFormat="1" ht="86.4" spans="1:20">
      <c r="A23" s="76" t="s">
        <v>115</v>
      </c>
      <c r="B23" s="77" t="s">
        <v>70</v>
      </c>
      <c r="C23" s="77"/>
      <c r="D23" s="77" t="s">
        <v>71</v>
      </c>
      <c r="E23" s="77" t="s">
        <v>72</v>
      </c>
      <c r="F23" s="77" t="s">
        <v>73</v>
      </c>
      <c r="G23" s="77" t="s">
        <v>74</v>
      </c>
      <c r="H23" s="77" t="s">
        <v>116</v>
      </c>
      <c r="I23" s="76" t="s">
        <v>117</v>
      </c>
      <c r="J23" s="82" t="s">
        <v>77</v>
      </c>
      <c r="K23" s="85" t="s">
        <v>118</v>
      </c>
      <c r="L23" s="87"/>
      <c r="N23" s="87"/>
      <c r="O23" s="87"/>
      <c r="P23" s="87"/>
      <c r="S23" s="87"/>
      <c r="T23" s="87"/>
    </row>
    <row r="24" customFormat="1" ht="86.4" spans="1:20">
      <c r="A24" s="76" t="s">
        <v>119</v>
      </c>
      <c r="B24" s="77" t="s">
        <v>70</v>
      </c>
      <c r="C24" s="77"/>
      <c r="D24" s="77" t="s">
        <v>71</v>
      </c>
      <c r="E24" s="77" t="s">
        <v>72</v>
      </c>
      <c r="F24" s="77" t="s">
        <v>73</v>
      </c>
      <c r="G24" s="77" t="s">
        <v>74</v>
      </c>
      <c r="H24" s="77" t="s">
        <v>120</v>
      </c>
      <c r="I24" s="76" t="s">
        <v>121</v>
      </c>
      <c r="J24" s="82" t="s">
        <v>77</v>
      </c>
      <c r="K24" s="85" t="s">
        <v>122</v>
      </c>
      <c r="L24" s="87"/>
      <c r="N24" s="87"/>
      <c r="O24" s="87"/>
      <c r="P24" s="87"/>
      <c r="S24" s="87"/>
      <c r="T24" s="87"/>
    </row>
    <row r="25" customFormat="1" ht="86.4" spans="1:20">
      <c r="A25" s="76" t="s">
        <v>123</v>
      </c>
      <c r="B25" s="77" t="s">
        <v>70</v>
      </c>
      <c r="C25" s="77"/>
      <c r="D25" s="77" t="s">
        <v>71</v>
      </c>
      <c r="E25" s="77" t="s">
        <v>72</v>
      </c>
      <c r="F25" s="77" t="s">
        <v>73</v>
      </c>
      <c r="G25" s="77" t="s">
        <v>74</v>
      </c>
      <c r="H25" s="77" t="s">
        <v>124</v>
      </c>
      <c r="I25" s="76" t="s">
        <v>125</v>
      </c>
      <c r="J25" s="82" t="s">
        <v>77</v>
      </c>
      <c r="K25" s="85" t="s">
        <v>126</v>
      </c>
      <c r="L25" s="87"/>
      <c r="N25" s="87"/>
      <c r="O25" s="87"/>
      <c r="P25" s="87"/>
      <c r="S25" s="87"/>
      <c r="T25" s="87"/>
    </row>
    <row r="26" customFormat="1" ht="86.4" spans="1:20">
      <c r="A26" s="76" t="s">
        <v>127</v>
      </c>
      <c r="B26" s="77" t="s">
        <v>70</v>
      </c>
      <c r="C26" s="77"/>
      <c r="D26" s="77" t="s">
        <v>71</v>
      </c>
      <c r="E26" s="77" t="s">
        <v>72</v>
      </c>
      <c r="F26" s="77" t="s">
        <v>73</v>
      </c>
      <c r="G26" s="77" t="s">
        <v>74</v>
      </c>
      <c r="H26" s="77" t="s">
        <v>128</v>
      </c>
      <c r="I26" s="76" t="s">
        <v>129</v>
      </c>
      <c r="J26" s="82" t="s">
        <v>77</v>
      </c>
      <c r="K26" s="85" t="s">
        <v>130</v>
      </c>
      <c r="L26" s="87"/>
      <c r="N26" s="87"/>
      <c r="O26" s="87"/>
      <c r="P26" s="87"/>
      <c r="S26" s="87"/>
      <c r="T26" s="87"/>
    </row>
    <row r="27" customFormat="1" ht="86.4" spans="1:20">
      <c r="A27" s="76" t="s">
        <v>131</v>
      </c>
      <c r="B27" s="77" t="s">
        <v>70</v>
      </c>
      <c r="C27" s="77"/>
      <c r="D27" s="77" t="s">
        <v>71</v>
      </c>
      <c r="E27" s="77" t="s">
        <v>72</v>
      </c>
      <c r="F27" s="77" t="s">
        <v>73</v>
      </c>
      <c r="G27" s="77" t="s">
        <v>74</v>
      </c>
      <c r="H27" s="77" t="s">
        <v>132</v>
      </c>
      <c r="I27" s="76" t="s">
        <v>133</v>
      </c>
      <c r="J27" s="82" t="s">
        <v>77</v>
      </c>
      <c r="K27" s="85" t="s">
        <v>134</v>
      </c>
      <c r="L27" s="87"/>
      <c r="N27" s="87"/>
      <c r="O27" s="87"/>
      <c r="P27" s="87"/>
      <c r="S27" s="87"/>
      <c r="T27" s="87"/>
    </row>
    <row r="28" customFormat="1" ht="86.4" spans="1:20">
      <c r="A28" s="76" t="s">
        <v>135</v>
      </c>
      <c r="B28" s="77" t="s">
        <v>70</v>
      </c>
      <c r="C28" s="77"/>
      <c r="D28" s="77" t="s">
        <v>71</v>
      </c>
      <c r="E28" s="77" t="s">
        <v>72</v>
      </c>
      <c r="F28" s="77" t="s">
        <v>73</v>
      </c>
      <c r="G28" s="77" t="s">
        <v>74</v>
      </c>
      <c r="H28" s="77" t="s">
        <v>136</v>
      </c>
      <c r="I28" s="76" t="s">
        <v>137</v>
      </c>
      <c r="J28" s="82" t="s">
        <v>77</v>
      </c>
      <c r="K28" s="85" t="s">
        <v>138</v>
      </c>
      <c r="L28" s="87"/>
      <c r="N28" s="87"/>
      <c r="O28" s="87"/>
      <c r="P28" s="87"/>
      <c r="S28" s="87"/>
      <c r="T28" s="87"/>
    </row>
    <row r="29" customFormat="1" ht="86.4" spans="1:20">
      <c r="A29" s="76" t="s">
        <v>139</v>
      </c>
      <c r="B29" s="77" t="s">
        <v>70</v>
      </c>
      <c r="C29" s="77"/>
      <c r="D29" s="77" t="s">
        <v>71</v>
      </c>
      <c r="E29" s="77" t="s">
        <v>72</v>
      </c>
      <c r="F29" s="77" t="s">
        <v>73</v>
      </c>
      <c r="G29" s="77" t="s">
        <v>74</v>
      </c>
      <c r="H29" s="77" t="s">
        <v>140</v>
      </c>
      <c r="I29" s="76" t="s">
        <v>141</v>
      </c>
      <c r="J29" s="82" t="s">
        <v>77</v>
      </c>
      <c r="K29" s="77" t="s">
        <v>142</v>
      </c>
      <c r="L29" s="87"/>
      <c r="M29"/>
      <c r="N29" s="87"/>
      <c r="O29" s="87"/>
      <c r="P29" s="87"/>
      <c r="Q29"/>
      <c r="R29"/>
      <c r="S29" s="87"/>
      <c r="T29" s="87"/>
    </row>
    <row r="30" customFormat="1" ht="86.4" spans="1:20">
      <c r="A30" s="76" t="s">
        <v>143</v>
      </c>
      <c r="B30" s="77" t="s">
        <v>70</v>
      </c>
      <c r="C30" s="77"/>
      <c r="D30" s="77" t="s">
        <v>71</v>
      </c>
      <c r="E30" s="77" t="s">
        <v>72</v>
      </c>
      <c r="F30" s="77" t="s">
        <v>73</v>
      </c>
      <c r="G30" s="77" t="s">
        <v>74</v>
      </c>
      <c r="H30" s="77" t="s">
        <v>144</v>
      </c>
      <c r="I30" s="76" t="s">
        <v>145</v>
      </c>
      <c r="J30" s="82" t="s">
        <v>146</v>
      </c>
      <c r="K30" s="77" t="s">
        <v>106</v>
      </c>
      <c r="L30" s="87"/>
      <c r="M30"/>
      <c r="N30" s="87"/>
      <c r="O30" s="87"/>
      <c r="P30" s="87"/>
      <c r="Q30"/>
      <c r="R30"/>
      <c r="S30" s="87"/>
      <c r="T30" s="87"/>
    </row>
    <row r="31" customFormat="1" ht="86.4" spans="1:20">
      <c r="A31" s="76" t="s">
        <v>147</v>
      </c>
      <c r="B31" s="77" t="s">
        <v>70</v>
      </c>
      <c r="C31" s="77"/>
      <c r="D31" s="77" t="s">
        <v>71</v>
      </c>
      <c r="E31" s="77" t="s">
        <v>72</v>
      </c>
      <c r="F31" s="77" t="s">
        <v>73</v>
      </c>
      <c r="G31" s="77" t="s">
        <v>74</v>
      </c>
      <c r="H31" s="76" t="s">
        <v>148</v>
      </c>
      <c r="I31" s="76" t="s">
        <v>149</v>
      </c>
      <c r="J31" s="82" t="s">
        <v>146</v>
      </c>
      <c r="K31" s="77" t="s">
        <v>150</v>
      </c>
      <c r="L31" s="87"/>
      <c r="N31" s="87"/>
      <c r="O31" s="87"/>
      <c r="P31" s="87"/>
      <c r="S31" s="87"/>
      <c r="T31" s="87"/>
    </row>
    <row r="32" customFormat="1" ht="86.4" spans="1:20">
      <c r="A32" s="76" t="s">
        <v>151</v>
      </c>
      <c r="B32" s="77" t="s">
        <v>70</v>
      </c>
      <c r="C32" s="77"/>
      <c r="D32" s="77" t="s">
        <v>71</v>
      </c>
      <c r="E32" s="77" t="s">
        <v>72</v>
      </c>
      <c r="F32" s="77" t="s">
        <v>73</v>
      </c>
      <c r="G32" s="77" t="s">
        <v>74</v>
      </c>
      <c r="H32" s="76" t="s">
        <v>152</v>
      </c>
      <c r="I32" s="96" t="s">
        <v>153</v>
      </c>
      <c r="J32" s="82" t="s">
        <v>146</v>
      </c>
      <c r="K32" s="77" t="s">
        <v>154</v>
      </c>
      <c r="L32" s="87"/>
      <c r="N32" s="87"/>
      <c r="O32" s="87"/>
      <c r="P32" s="87"/>
      <c r="S32" s="87"/>
      <c r="T32" s="87"/>
    </row>
    <row r="33" customFormat="1" ht="86.4" spans="1:20">
      <c r="A33" s="76" t="s">
        <v>155</v>
      </c>
      <c r="B33" s="77" t="s">
        <v>70</v>
      </c>
      <c r="C33" s="77"/>
      <c r="D33" s="77" t="s">
        <v>71</v>
      </c>
      <c r="E33" s="77" t="s">
        <v>72</v>
      </c>
      <c r="F33" s="77" t="s">
        <v>73</v>
      </c>
      <c r="G33" s="77" t="s">
        <v>74</v>
      </c>
      <c r="H33" s="76" t="s">
        <v>7</v>
      </c>
      <c r="I33" s="76" t="s">
        <v>156</v>
      </c>
      <c r="J33" s="82" t="s">
        <v>146</v>
      </c>
      <c r="K33" s="77" t="s">
        <v>157</v>
      </c>
      <c r="L33" s="87"/>
      <c r="N33" s="87"/>
      <c r="O33" s="87"/>
      <c r="P33" s="87"/>
      <c r="S33" s="87"/>
      <c r="T33" s="87"/>
    </row>
    <row r="34" customFormat="1" ht="96.6" spans="1:20">
      <c r="A34" s="76" t="s">
        <v>158</v>
      </c>
      <c r="B34" s="77" t="s">
        <v>70</v>
      </c>
      <c r="C34" s="77"/>
      <c r="D34" s="77" t="s">
        <v>71</v>
      </c>
      <c r="E34" s="77" t="s">
        <v>72</v>
      </c>
      <c r="F34" s="77" t="s">
        <v>73</v>
      </c>
      <c r="G34" s="77" t="s">
        <v>74</v>
      </c>
      <c r="H34" s="76" t="s">
        <v>159</v>
      </c>
      <c r="I34" s="76" t="s">
        <v>160</v>
      </c>
      <c r="J34" s="82" t="s">
        <v>146</v>
      </c>
      <c r="K34" s="76" t="s">
        <v>161</v>
      </c>
      <c r="L34" s="87"/>
      <c r="N34" s="87"/>
      <c r="O34" s="87"/>
      <c r="P34" s="87"/>
      <c r="S34" s="87"/>
      <c r="T34" s="87"/>
    </row>
    <row r="35" s="75" customFormat="1" ht="230.4" spans="1:21">
      <c r="A35" s="76" t="s">
        <v>162</v>
      </c>
      <c r="B35" s="77" t="s">
        <v>70</v>
      </c>
      <c r="C35" s="77"/>
      <c r="D35" s="77" t="s">
        <v>71</v>
      </c>
      <c r="E35" s="77" t="s">
        <v>72</v>
      </c>
      <c r="F35" s="77" t="s">
        <v>163</v>
      </c>
      <c r="G35" s="77" t="s">
        <v>74</v>
      </c>
      <c r="H35" s="77"/>
      <c r="I35" s="81" t="s">
        <v>164</v>
      </c>
      <c r="J35" s="82" t="s">
        <v>146</v>
      </c>
      <c r="K35" s="81" t="s">
        <v>165</v>
      </c>
      <c r="L35" s="77"/>
      <c r="M35" s="77"/>
      <c r="N35" s="77"/>
      <c r="O35" s="77"/>
      <c r="P35" s="77"/>
      <c r="Q35" s="77"/>
      <c r="R35" s="77"/>
      <c r="S35" s="77"/>
      <c r="T35" s="77"/>
      <c r="U35" s="77"/>
    </row>
    <row r="36" s="75" customFormat="1" ht="288" spans="1:21">
      <c r="A36" s="76" t="s">
        <v>166</v>
      </c>
      <c r="B36" s="77" t="s">
        <v>70</v>
      </c>
      <c r="C36" s="77"/>
      <c r="D36" s="77" t="s">
        <v>71</v>
      </c>
      <c r="E36" s="77" t="s">
        <v>72</v>
      </c>
      <c r="F36" s="77" t="s">
        <v>167</v>
      </c>
      <c r="G36" s="77" t="s">
        <v>74</v>
      </c>
      <c r="H36" s="77"/>
      <c r="I36" s="81" t="s">
        <v>168</v>
      </c>
      <c r="J36" s="82" t="s">
        <v>146</v>
      </c>
      <c r="K36" s="81" t="s">
        <v>169</v>
      </c>
      <c r="L36" s="77"/>
      <c r="M36" s="77"/>
      <c r="N36" s="77"/>
      <c r="O36" s="77"/>
      <c r="P36" s="77"/>
      <c r="Q36" s="77"/>
      <c r="R36" s="77"/>
      <c r="S36" s="77"/>
      <c r="T36" s="77"/>
      <c r="U36" s="77"/>
    </row>
    <row r="37" s="75" customFormat="1" ht="100.8" spans="1:21">
      <c r="A37" s="76" t="s">
        <v>170</v>
      </c>
      <c r="B37" s="77" t="s">
        <v>70</v>
      </c>
      <c r="C37" s="77"/>
      <c r="D37" s="77" t="s">
        <v>71</v>
      </c>
      <c r="E37" s="77" t="s">
        <v>72</v>
      </c>
      <c r="F37" s="77" t="s">
        <v>167</v>
      </c>
      <c r="G37" s="77" t="s">
        <v>74</v>
      </c>
      <c r="H37" s="77"/>
      <c r="I37" s="83" t="s">
        <v>171</v>
      </c>
      <c r="J37" s="82" t="s">
        <v>172</v>
      </c>
      <c r="K37" s="77" t="s">
        <v>173</v>
      </c>
      <c r="L37" s="77"/>
      <c r="M37" s="77"/>
      <c r="N37" s="77"/>
      <c r="O37" s="77"/>
      <c r="P37" s="77"/>
      <c r="Q37" s="77"/>
      <c r="R37" s="77"/>
      <c r="S37" s="77"/>
      <c r="T37" s="77"/>
      <c r="U37" s="77"/>
    </row>
    <row r="38" s="75" customFormat="1" ht="100.8" spans="1:21">
      <c r="A38" s="76" t="s">
        <v>174</v>
      </c>
      <c r="B38" s="77" t="s">
        <v>70</v>
      </c>
      <c r="C38" s="77"/>
      <c r="D38" s="77" t="s">
        <v>71</v>
      </c>
      <c r="E38" s="77" t="s">
        <v>72</v>
      </c>
      <c r="F38" s="77" t="s">
        <v>167</v>
      </c>
      <c r="G38" s="77" t="s">
        <v>74</v>
      </c>
      <c r="H38" s="77"/>
      <c r="I38" s="83" t="s">
        <v>175</v>
      </c>
      <c r="J38" s="82" t="s">
        <v>176</v>
      </c>
      <c r="K38" s="77" t="s">
        <v>177</v>
      </c>
      <c r="L38" s="84"/>
      <c r="M38" s="77"/>
      <c r="N38" s="77"/>
      <c r="O38" s="77"/>
      <c r="P38" s="77"/>
      <c r="Q38" s="77"/>
      <c r="R38" s="77"/>
      <c r="S38" s="77"/>
      <c r="T38" s="77"/>
      <c r="U38" s="77"/>
    </row>
    <row r="39" s="75" customFormat="1" ht="115.2" spans="1:21">
      <c r="A39" s="76" t="s">
        <v>178</v>
      </c>
      <c r="B39" s="77" t="s">
        <v>70</v>
      </c>
      <c r="C39" s="77"/>
      <c r="D39" s="77" t="s">
        <v>71</v>
      </c>
      <c r="E39" s="77" t="s">
        <v>72</v>
      </c>
      <c r="F39" s="77" t="s">
        <v>167</v>
      </c>
      <c r="G39" s="77" t="s">
        <v>74</v>
      </c>
      <c r="H39" s="77"/>
      <c r="I39" s="83" t="s">
        <v>179</v>
      </c>
      <c r="J39" s="82" t="s">
        <v>180</v>
      </c>
      <c r="K39" s="77" t="s">
        <v>181</v>
      </c>
      <c r="L39" s="77"/>
      <c r="M39" s="77"/>
      <c r="N39" s="77"/>
      <c r="O39" s="77"/>
      <c r="P39" s="77"/>
      <c r="Q39" s="77"/>
      <c r="R39" s="77"/>
      <c r="S39" s="77"/>
      <c r="T39" s="77"/>
      <c r="U39" s="77"/>
    </row>
    <row r="40" s="75" customFormat="1" ht="115.2" spans="1:21">
      <c r="A40" s="76" t="s">
        <v>182</v>
      </c>
      <c r="B40" s="77" t="s">
        <v>70</v>
      </c>
      <c r="C40" s="77"/>
      <c r="D40" s="77" t="s">
        <v>71</v>
      </c>
      <c r="E40" s="77" t="s">
        <v>72</v>
      </c>
      <c r="F40" s="77" t="s">
        <v>167</v>
      </c>
      <c r="G40" s="77" t="s">
        <v>74</v>
      </c>
      <c r="H40" s="77"/>
      <c r="I40" s="83" t="s">
        <v>183</v>
      </c>
      <c r="J40" s="82" t="s">
        <v>184</v>
      </c>
      <c r="K40" s="85"/>
      <c r="L40" s="77"/>
      <c r="M40" s="77"/>
      <c r="N40" s="77"/>
      <c r="O40" s="77"/>
      <c r="P40" s="77"/>
      <c r="Q40" s="77"/>
      <c r="R40" s="77"/>
      <c r="S40" s="77"/>
      <c r="T40" s="77"/>
      <c r="U40" s="77"/>
    </row>
    <row r="41" s="75" customFormat="1" ht="129.6" spans="1:21">
      <c r="A41" s="76" t="s">
        <v>185</v>
      </c>
      <c r="B41" s="77" t="s">
        <v>70</v>
      </c>
      <c r="C41" s="77"/>
      <c r="D41" s="77" t="s">
        <v>71</v>
      </c>
      <c r="E41" s="77" t="s">
        <v>72</v>
      </c>
      <c r="F41" s="77" t="s">
        <v>167</v>
      </c>
      <c r="G41" s="77" t="s">
        <v>74</v>
      </c>
      <c r="H41" s="77"/>
      <c r="I41" s="83" t="s">
        <v>186</v>
      </c>
      <c r="J41" s="82" t="s">
        <v>187</v>
      </c>
      <c r="K41" s="77" t="s">
        <v>188</v>
      </c>
      <c r="L41" s="77"/>
      <c r="M41" s="77"/>
      <c r="N41" s="77"/>
      <c r="O41" s="77"/>
      <c r="P41" s="77"/>
      <c r="Q41" s="77"/>
      <c r="R41" s="77"/>
      <c r="S41" s="77"/>
      <c r="T41" s="77"/>
      <c r="U41" s="77"/>
    </row>
    <row r="42" s="75" customFormat="1" ht="129.6" spans="1:21">
      <c r="A42" s="76" t="s">
        <v>189</v>
      </c>
      <c r="B42" s="77" t="s">
        <v>70</v>
      </c>
      <c r="C42" s="77"/>
      <c r="D42" s="77" t="s">
        <v>71</v>
      </c>
      <c r="E42" s="77" t="s">
        <v>72</v>
      </c>
      <c r="F42" s="77" t="s">
        <v>167</v>
      </c>
      <c r="G42" s="77" t="s">
        <v>74</v>
      </c>
      <c r="H42" s="77"/>
      <c r="I42" s="83" t="s">
        <v>190</v>
      </c>
      <c r="J42" s="82" t="s">
        <v>191</v>
      </c>
      <c r="K42" s="77" t="s">
        <v>192</v>
      </c>
      <c r="L42" s="77"/>
      <c r="M42" s="77"/>
      <c r="N42" s="77"/>
      <c r="O42" s="77"/>
      <c r="P42" s="77"/>
      <c r="Q42" s="77"/>
      <c r="R42" s="77"/>
      <c r="S42" s="77"/>
      <c r="T42" s="77"/>
      <c r="U42" s="77"/>
    </row>
    <row r="43" s="75" customFormat="1" ht="129.6" spans="1:21">
      <c r="A43" s="76" t="s">
        <v>193</v>
      </c>
      <c r="B43" s="77" t="s">
        <v>70</v>
      </c>
      <c r="C43" s="77"/>
      <c r="D43" s="77" t="s">
        <v>71</v>
      </c>
      <c r="E43" s="77" t="s">
        <v>72</v>
      </c>
      <c r="F43" s="77" t="s">
        <v>167</v>
      </c>
      <c r="G43" s="77" t="s">
        <v>74</v>
      </c>
      <c r="H43" s="77"/>
      <c r="I43" s="83" t="s">
        <v>194</v>
      </c>
      <c r="J43" s="82" t="s">
        <v>195</v>
      </c>
      <c r="K43" s="77" t="s">
        <v>196</v>
      </c>
      <c r="L43" s="77"/>
      <c r="M43" s="77"/>
      <c r="N43" s="77"/>
      <c r="O43" s="77"/>
      <c r="P43" s="77"/>
      <c r="Q43" s="77"/>
      <c r="R43" s="77"/>
      <c r="S43" s="77"/>
      <c r="T43" s="77"/>
      <c r="U43" s="77"/>
    </row>
    <row r="44" ht="86.4" spans="1:21">
      <c r="A44" s="76" t="s">
        <v>197</v>
      </c>
      <c r="B44" s="77" t="s">
        <v>70</v>
      </c>
      <c r="C44" s="77"/>
      <c r="D44" s="77" t="s">
        <v>71</v>
      </c>
      <c r="E44" s="77" t="s">
        <v>72</v>
      </c>
      <c r="F44" s="77" t="s">
        <v>163</v>
      </c>
      <c r="G44" s="77" t="s">
        <v>74</v>
      </c>
      <c r="H44" s="76"/>
      <c r="I44" s="82" t="s">
        <v>198</v>
      </c>
      <c r="J44" s="82" t="s">
        <v>146</v>
      </c>
      <c r="K44" s="82" t="s">
        <v>199</v>
      </c>
      <c r="L44" s="77"/>
      <c r="M44" s="83"/>
      <c r="N44" s="77"/>
      <c r="O44" s="77"/>
      <c r="P44" s="77"/>
      <c r="Q44" s="83"/>
      <c r="R44" s="83"/>
      <c r="S44" s="77"/>
      <c r="T44" s="77"/>
      <c r="U44" s="83"/>
    </row>
    <row r="45" ht="216" spans="1:21">
      <c r="A45" s="76" t="s">
        <v>200</v>
      </c>
      <c r="B45" s="77" t="s">
        <v>70</v>
      </c>
      <c r="C45" s="77"/>
      <c r="D45" s="77" t="s">
        <v>71</v>
      </c>
      <c r="E45" s="77" t="s">
        <v>72</v>
      </c>
      <c r="F45" s="77" t="s">
        <v>163</v>
      </c>
      <c r="G45" s="77" t="s">
        <v>74</v>
      </c>
      <c r="H45" s="76"/>
      <c r="I45" s="86" t="s">
        <v>201</v>
      </c>
      <c r="J45" s="82" t="s">
        <v>146</v>
      </c>
      <c r="K45" s="82" t="s">
        <v>202</v>
      </c>
      <c r="L45" s="77"/>
      <c r="M45" s="83"/>
      <c r="N45" s="77"/>
      <c r="O45" s="77"/>
      <c r="P45" s="77"/>
      <c r="Q45" s="83"/>
      <c r="R45" s="83"/>
      <c r="S45" s="77"/>
      <c r="T45" s="77"/>
      <c r="U45" s="83"/>
    </row>
    <row r="46" ht="345.6" spans="1:21">
      <c r="A46" s="76" t="s">
        <v>203</v>
      </c>
      <c r="B46" s="77" t="s">
        <v>70</v>
      </c>
      <c r="C46" s="77"/>
      <c r="D46" s="77" t="s">
        <v>71</v>
      </c>
      <c r="E46" s="77" t="s">
        <v>72</v>
      </c>
      <c r="F46" s="77" t="s">
        <v>163</v>
      </c>
      <c r="G46" s="77" t="s">
        <v>74</v>
      </c>
      <c r="H46" s="76"/>
      <c r="I46" s="86" t="s">
        <v>204</v>
      </c>
      <c r="J46" s="82" t="s">
        <v>146</v>
      </c>
      <c r="K46" s="82" t="s">
        <v>205</v>
      </c>
      <c r="L46" s="77"/>
      <c r="M46" s="83"/>
      <c r="N46" s="77"/>
      <c r="O46" s="77"/>
      <c r="P46" s="77"/>
      <c r="Q46" s="83"/>
      <c r="R46" s="83"/>
      <c r="S46" s="77"/>
      <c r="T46" s="77"/>
      <c r="U46" s="83"/>
    </row>
    <row r="47" ht="86.4" spans="1:21">
      <c r="A47" s="76" t="s">
        <v>206</v>
      </c>
      <c r="B47" s="77" t="s">
        <v>70</v>
      </c>
      <c r="C47" s="77"/>
      <c r="D47" s="77" t="s">
        <v>71</v>
      </c>
      <c r="E47" s="77" t="s">
        <v>72</v>
      </c>
      <c r="F47" s="77" t="s">
        <v>163</v>
      </c>
      <c r="G47" s="77" t="s">
        <v>74</v>
      </c>
      <c r="H47" s="76"/>
      <c r="I47" s="82" t="s">
        <v>207</v>
      </c>
      <c r="J47" s="82" t="s">
        <v>146</v>
      </c>
      <c r="K47" s="82" t="s">
        <v>208</v>
      </c>
      <c r="L47" s="77"/>
      <c r="M47" s="83"/>
      <c r="N47" s="77"/>
      <c r="O47" s="77"/>
      <c r="P47" s="77"/>
      <c r="Q47" s="83"/>
      <c r="R47" s="83"/>
      <c r="S47" s="77"/>
      <c r="T47" s="77"/>
      <c r="U47" s="83"/>
    </row>
    <row r="48" ht="86.4" spans="1:20">
      <c r="A48" s="76" t="s">
        <v>209</v>
      </c>
      <c r="B48" s="77" t="s">
        <v>70</v>
      </c>
      <c r="C48" s="77"/>
      <c r="D48" s="77" t="s">
        <v>71</v>
      </c>
      <c r="E48" s="77" t="s">
        <v>72</v>
      </c>
      <c r="F48" s="77" t="s">
        <v>163</v>
      </c>
      <c r="G48" s="77" t="s">
        <v>74</v>
      </c>
      <c r="I48" s="82" t="s">
        <v>210</v>
      </c>
      <c r="J48" s="82" t="s">
        <v>146</v>
      </c>
      <c r="K48" s="82" t="s">
        <v>211</v>
      </c>
      <c r="L48" s="87"/>
      <c r="N48" s="87"/>
      <c r="O48" s="87"/>
      <c r="P48" s="87"/>
      <c r="S48" s="87"/>
      <c r="T48" s="87"/>
    </row>
    <row r="49" ht="86.4" spans="1:20">
      <c r="A49" s="76" t="s">
        <v>212</v>
      </c>
      <c r="B49" s="77" t="s">
        <v>70</v>
      </c>
      <c r="C49" s="77"/>
      <c r="D49" s="77" t="s">
        <v>71</v>
      </c>
      <c r="E49" s="77" t="s">
        <v>72</v>
      </c>
      <c r="F49" s="77" t="s">
        <v>163</v>
      </c>
      <c r="G49" s="77" t="s">
        <v>74</v>
      </c>
      <c r="I49" s="82" t="s">
        <v>213</v>
      </c>
      <c r="J49" s="82" t="s">
        <v>146</v>
      </c>
      <c r="K49" s="82" t="s">
        <v>214</v>
      </c>
      <c r="L49" s="87"/>
      <c r="N49" s="87"/>
      <c r="O49" s="87"/>
      <c r="P49" s="87"/>
      <c r="S49" s="87"/>
      <c r="T49" s="87"/>
    </row>
    <row r="50" ht="288" spans="1:20">
      <c r="A50" s="76" t="s">
        <v>215</v>
      </c>
      <c r="B50" s="77" t="s">
        <v>70</v>
      </c>
      <c r="C50" s="77"/>
      <c r="D50" s="77" t="s">
        <v>71</v>
      </c>
      <c r="E50" s="77" t="s">
        <v>72</v>
      </c>
      <c r="F50" s="77" t="s">
        <v>163</v>
      </c>
      <c r="G50" s="77" t="s">
        <v>74</v>
      </c>
      <c r="I50" s="82" t="s">
        <v>216</v>
      </c>
      <c r="J50" s="82" t="s">
        <v>146</v>
      </c>
      <c r="K50" s="82" t="s">
        <v>217</v>
      </c>
      <c r="L50" s="87"/>
      <c r="N50" s="87"/>
      <c r="O50" s="87"/>
      <c r="P50" s="87"/>
      <c r="S50" s="87"/>
      <c r="T50" s="87"/>
    </row>
    <row r="51" customFormat="1" ht="288" spans="1:20">
      <c r="A51" s="76" t="s">
        <v>218</v>
      </c>
      <c r="B51" s="77" t="s">
        <v>70</v>
      </c>
      <c r="C51" s="77"/>
      <c r="D51" s="77" t="s">
        <v>71</v>
      </c>
      <c r="E51" s="77" t="s">
        <v>72</v>
      </c>
      <c r="F51" s="77" t="s">
        <v>163</v>
      </c>
      <c r="G51" s="77" t="s">
        <v>74</v>
      </c>
      <c r="H51" s="20"/>
      <c r="I51" s="82" t="s">
        <v>219</v>
      </c>
      <c r="J51" s="82" t="s">
        <v>146</v>
      </c>
      <c r="K51" s="82" t="s">
        <v>220</v>
      </c>
      <c r="L51" s="87"/>
      <c r="N51" s="87"/>
      <c r="O51" s="87"/>
      <c r="P51" s="87"/>
      <c r="S51" s="87"/>
      <c r="T51" s="87"/>
    </row>
    <row r="52" ht="57.6" spans="1:20">
      <c r="A52" s="76" t="s">
        <v>221</v>
      </c>
      <c r="B52" s="77" t="s">
        <v>70</v>
      </c>
      <c r="C52" s="77"/>
      <c r="D52" s="77" t="s">
        <v>71</v>
      </c>
      <c r="E52" s="87"/>
      <c r="F52" s="87" t="s">
        <v>163</v>
      </c>
      <c r="G52" s="77" t="s">
        <v>222</v>
      </c>
      <c r="I52" s="87" t="s">
        <v>223</v>
      </c>
      <c r="J52" s="87" t="s">
        <v>224</v>
      </c>
      <c r="K52" s="87" t="s">
        <v>225</v>
      </c>
      <c r="L52" s="87"/>
      <c r="N52" s="87"/>
      <c r="O52" s="87"/>
      <c r="P52" s="87"/>
      <c r="S52" s="87"/>
      <c r="T52" s="87"/>
    </row>
    <row r="53" ht="72" spans="1:20">
      <c r="A53" s="76" t="s">
        <v>226</v>
      </c>
      <c r="B53" s="77" t="s">
        <v>70</v>
      </c>
      <c r="C53" s="77"/>
      <c r="D53" s="77" t="s">
        <v>71</v>
      </c>
      <c r="E53" s="87"/>
      <c r="F53" s="87" t="s">
        <v>163</v>
      </c>
      <c r="G53" s="77" t="s">
        <v>222</v>
      </c>
      <c r="I53" s="87" t="s">
        <v>227</v>
      </c>
      <c r="J53" s="87" t="s">
        <v>224</v>
      </c>
      <c r="K53" s="87" t="s">
        <v>228</v>
      </c>
      <c r="L53" s="87"/>
      <c r="N53" s="87"/>
      <c r="O53" s="87"/>
      <c r="P53" s="87"/>
      <c r="S53" s="87"/>
      <c r="T53" s="87"/>
    </row>
    <row r="54" ht="86.4" spans="1:20">
      <c r="A54" s="76" t="s">
        <v>229</v>
      </c>
      <c r="B54" s="77" t="s">
        <v>70</v>
      </c>
      <c r="C54" s="77"/>
      <c r="D54" s="77" t="s">
        <v>71</v>
      </c>
      <c r="E54" s="87"/>
      <c r="F54" s="87" t="s">
        <v>163</v>
      </c>
      <c r="G54" s="77" t="s">
        <v>222</v>
      </c>
      <c r="I54" s="87" t="s">
        <v>230</v>
      </c>
      <c r="J54" s="87" t="s">
        <v>224</v>
      </c>
      <c r="K54" s="87" t="s">
        <v>231</v>
      </c>
      <c r="L54" s="87"/>
      <c r="N54" s="87"/>
      <c r="O54" s="87"/>
      <c r="P54" s="87"/>
      <c r="S54" s="87"/>
      <c r="T54" s="87"/>
    </row>
    <row r="55" ht="86.4" spans="1:20">
      <c r="A55" s="76" t="s">
        <v>232</v>
      </c>
      <c r="B55" s="77" t="s">
        <v>70</v>
      </c>
      <c r="C55" s="77"/>
      <c r="D55" s="77" t="s">
        <v>71</v>
      </c>
      <c r="E55" s="87"/>
      <c r="F55" s="87" t="s">
        <v>167</v>
      </c>
      <c r="G55" s="77" t="s">
        <v>222</v>
      </c>
      <c r="I55" s="87" t="s">
        <v>233</v>
      </c>
      <c r="J55" s="87" t="s">
        <v>224</v>
      </c>
      <c r="K55" s="87" t="s">
        <v>234</v>
      </c>
      <c r="L55" s="87"/>
      <c r="N55" s="87"/>
      <c r="O55" s="87"/>
      <c r="P55" s="87"/>
      <c r="S55" s="87"/>
      <c r="T55" s="87"/>
    </row>
    <row r="56" ht="41.4" spans="1:20">
      <c r="A56" s="76" t="s">
        <v>235</v>
      </c>
      <c r="B56" s="77" t="s">
        <v>70</v>
      </c>
      <c r="C56" s="77"/>
      <c r="D56" s="77" t="s">
        <v>71</v>
      </c>
      <c r="E56" s="87"/>
      <c r="F56" s="87" t="s">
        <v>167</v>
      </c>
      <c r="G56" s="77" t="s">
        <v>222</v>
      </c>
      <c r="I56" s="76" t="s">
        <v>236</v>
      </c>
      <c r="J56" s="87" t="s">
        <v>224</v>
      </c>
      <c r="K56" s="76" t="s">
        <v>237</v>
      </c>
      <c r="L56" s="87"/>
      <c r="N56" s="87"/>
      <c r="O56" s="87"/>
      <c r="P56" s="87"/>
      <c r="S56" s="87"/>
      <c r="T56" s="87"/>
    </row>
    <row r="57" ht="403.2" spans="1:20">
      <c r="A57" s="76" t="s">
        <v>238</v>
      </c>
      <c r="B57" s="77" t="s">
        <v>70</v>
      </c>
      <c r="C57" s="87"/>
      <c r="D57" s="77" t="s">
        <v>71</v>
      </c>
      <c r="E57" s="87" t="s">
        <v>239</v>
      </c>
      <c r="F57" s="87" t="s">
        <v>163</v>
      </c>
      <c r="G57" s="77" t="s">
        <v>222</v>
      </c>
      <c r="I57" s="81" t="s">
        <v>240</v>
      </c>
      <c r="J57" s="82"/>
      <c r="K57" s="135" t="s">
        <v>241</v>
      </c>
      <c r="L57" s="136"/>
      <c r="N57" s="87"/>
      <c r="O57" s="87"/>
      <c r="P57" s="87"/>
      <c r="S57" s="87"/>
      <c r="T57" s="87"/>
    </row>
    <row r="58" customFormat="1" ht="408" customHeight="1" spans="1:20">
      <c r="A58" s="76" t="s">
        <v>242</v>
      </c>
      <c r="B58" s="77" t="s">
        <v>70</v>
      </c>
      <c r="C58" s="87"/>
      <c r="D58" s="77" t="s">
        <v>71</v>
      </c>
      <c r="E58" s="87" t="s">
        <v>243</v>
      </c>
      <c r="F58" s="87" t="s">
        <v>167</v>
      </c>
      <c r="G58" s="77" t="s">
        <v>222</v>
      </c>
      <c r="H58" s="20"/>
      <c r="I58" s="81" t="s">
        <v>244</v>
      </c>
      <c r="J58" s="82" t="s">
        <v>245</v>
      </c>
      <c r="K58" s="81" t="s">
        <v>246</v>
      </c>
      <c r="L58" s="136"/>
      <c r="N58" s="87"/>
      <c r="O58" s="87"/>
      <c r="P58" s="87"/>
      <c r="S58" s="87"/>
      <c r="T58" s="87"/>
    </row>
    <row r="59" ht="408" customHeight="1" spans="1:20">
      <c r="A59" s="76" t="s">
        <v>247</v>
      </c>
      <c r="B59" s="77" t="s">
        <v>70</v>
      </c>
      <c r="C59" s="87"/>
      <c r="D59" s="77" t="s">
        <v>71</v>
      </c>
      <c r="E59" s="87" t="s">
        <v>243</v>
      </c>
      <c r="F59" s="87" t="s">
        <v>167</v>
      </c>
      <c r="G59" s="77" t="s">
        <v>222</v>
      </c>
      <c r="I59" s="81" t="s">
        <v>248</v>
      </c>
      <c r="J59" s="82" t="s">
        <v>245</v>
      </c>
      <c r="K59" s="81" t="s">
        <v>249</v>
      </c>
      <c r="L59" s="136"/>
      <c r="N59" s="87"/>
      <c r="O59" s="87"/>
      <c r="P59" s="87"/>
      <c r="S59" s="87"/>
      <c r="T59" s="87"/>
    </row>
    <row r="60" customFormat="1" ht="408" customHeight="1" spans="1:20">
      <c r="A60" s="76" t="s">
        <v>250</v>
      </c>
      <c r="B60" s="77" t="s">
        <v>70</v>
      </c>
      <c r="C60" s="87"/>
      <c r="D60" s="77" t="s">
        <v>71</v>
      </c>
      <c r="E60" s="87" t="s">
        <v>243</v>
      </c>
      <c r="F60" s="87" t="s">
        <v>167</v>
      </c>
      <c r="G60" s="77" t="s">
        <v>222</v>
      </c>
      <c r="H60" s="20"/>
      <c r="I60" s="81" t="s">
        <v>251</v>
      </c>
      <c r="J60" s="82" t="s">
        <v>245</v>
      </c>
      <c r="K60" s="81" t="s">
        <v>252</v>
      </c>
      <c r="L60" s="136"/>
      <c r="N60" s="87"/>
      <c r="O60" s="87"/>
      <c r="P60" s="87"/>
      <c r="S60" s="87"/>
      <c r="T60" s="87"/>
    </row>
    <row r="61" customFormat="1" ht="408" customHeight="1" spans="1:20">
      <c r="A61" s="76" t="s">
        <v>242</v>
      </c>
      <c r="B61" s="77" t="s">
        <v>70</v>
      </c>
      <c r="C61" s="87"/>
      <c r="D61" s="77" t="s">
        <v>71</v>
      </c>
      <c r="E61" s="87" t="s">
        <v>253</v>
      </c>
      <c r="F61" s="87" t="s">
        <v>167</v>
      </c>
      <c r="G61" s="77" t="s">
        <v>222</v>
      </c>
      <c r="H61" s="20"/>
      <c r="I61" s="81" t="s">
        <v>254</v>
      </c>
      <c r="J61" s="82" t="s">
        <v>245</v>
      </c>
      <c r="K61" s="81" t="s">
        <v>255</v>
      </c>
      <c r="L61" s="136"/>
      <c r="N61" s="87"/>
      <c r="O61" s="87"/>
      <c r="P61" s="87"/>
      <c r="S61" s="87"/>
      <c r="T61" s="87"/>
    </row>
    <row r="62" customFormat="1" ht="408" customHeight="1" spans="1:20">
      <c r="A62" s="76" t="s">
        <v>247</v>
      </c>
      <c r="B62" s="77" t="s">
        <v>70</v>
      </c>
      <c r="C62" s="87"/>
      <c r="D62" s="77" t="s">
        <v>71</v>
      </c>
      <c r="E62" s="87" t="s">
        <v>253</v>
      </c>
      <c r="F62" s="87" t="s">
        <v>167</v>
      </c>
      <c r="G62" s="77" t="s">
        <v>222</v>
      </c>
      <c r="H62" s="20"/>
      <c r="I62" s="81" t="s">
        <v>248</v>
      </c>
      <c r="J62" s="82" t="s">
        <v>256</v>
      </c>
      <c r="K62" s="81" t="s">
        <v>257</v>
      </c>
      <c r="L62" s="136"/>
      <c r="N62" s="87"/>
      <c r="O62" s="87"/>
      <c r="P62" s="87"/>
      <c r="S62" s="87"/>
      <c r="T62" s="87"/>
    </row>
    <row r="63" customFormat="1" ht="408" customHeight="1" spans="1:20">
      <c r="A63" s="76" t="s">
        <v>250</v>
      </c>
      <c r="B63" s="77" t="s">
        <v>70</v>
      </c>
      <c r="C63" s="87"/>
      <c r="D63" s="77" t="s">
        <v>71</v>
      </c>
      <c r="E63" s="87" t="s">
        <v>253</v>
      </c>
      <c r="F63" s="87" t="s">
        <v>167</v>
      </c>
      <c r="G63" s="77" t="s">
        <v>222</v>
      </c>
      <c r="H63" s="20"/>
      <c r="I63" s="81" t="s">
        <v>251</v>
      </c>
      <c r="J63" s="82" t="s">
        <v>256</v>
      </c>
      <c r="K63" s="81" t="s">
        <v>258</v>
      </c>
      <c r="L63" s="136"/>
      <c r="N63" s="87"/>
      <c r="O63" s="87"/>
      <c r="P63" s="87"/>
      <c r="S63" s="87"/>
      <c r="T63" s="87"/>
    </row>
    <row r="64" ht="86.4" spans="1:20">
      <c r="A64" s="76" t="s">
        <v>259</v>
      </c>
      <c r="B64" s="77" t="s">
        <v>70</v>
      </c>
      <c r="C64" s="87"/>
      <c r="D64" s="77" t="s">
        <v>71</v>
      </c>
      <c r="E64" s="87" t="s">
        <v>243</v>
      </c>
      <c r="F64" s="87" t="s">
        <v>73</v>
      </c>
      <c r="G64" s="77" t="s">
        <v>222</v>
      </c>
      <c r="I64" s="137" t="s">
        <v>260</v>
      </c>
      <c r="J64" s="82" t="s">
        <v>245</v>
      </c>
      <c r="K64" s="82" t="s">
        <v>261</v>
      </c>
      <c r="L64" s="136"/>
      <c r="N64" s="87"/>
      <c r="O64" s="87"/>
      <c r="P64" s="87"/>
      <c r="S64" s="87"/>
      <c r="T64" s="87"/>
    </row>
    <row r="65" ht="86.4" spans="1:20">
      <c r="A65" s="76" t="s">
        <v>262</v>
      </c>
      <c r="B65" s="77" t="s">
        <v>70</v>
      </c>
      <c r="C65" s="87"/>
      <c r="D65" s="77" t="s">
        <v>71</v>
      </c>
      <c r="E65" s="87" t="s">
        <v>243</v>
      </c>
      <c r="F65" s="87" t="s">
        <v>73</v>
      </c>
      <c r="G65" s="77" t="s">
        <v>222</v>
      </c>
      <c r="H65" s="94" t="s">
        <v>75</v>
      </c>
      <c r="I65" s="76" t="s">
        <v>76</v>
      </c>
      <c r="J65" s="82" t="s">
        <v>245</v>
      </c>
      <c r="K65" s="77" t="s">
        <v>78</v>
      </c>
      <c r="L65" s="136"/>
      <c r="N65" s="87"/>
      <c r="O65" s="87"/>
      <c r="P65" s="87"/>
      <c r="S65" s="87"/>
      <c r="T65" s="87"/>
    </row>
    <row r="66" ht="86.4" spans="1:20">
      <c r="A66" s="76" t="s">
        <v>263</v>
      </c>
      <c r="B66" s="77" t="s">
        <v>70</v>
      </c>
      <c r="C66" s="87"/>
      <c r="D66" s="77" t="s">
        <v>71</v>
      </c>
      <c r="E66" s="87" t="s">
        <v>243</v>
      </c>
      <c r="F66" s="87" t="s">
        <v>73</v>
      </c>
      <c r="G66" s="77" t="s">
        <v>222</v>
      </c>
      <c r="H66" s="94" t="s">
        <v>75</v>
      </c>
      <c r="I66" s="76" t="s">
        <v>81</v>
      </c>
      <c r="J66" s="82" t="s">
        <v>245</v>
      </c>
      <c r="K66" s="77" t="s">
        <v>82</v>
      </c>
      <c r="L66" s="136"/>
      <c r="N66" s="87"/>
      <c r="O66" s="87"/>
      <c r="P66" s="87"/>
      <c r="S66" s="87"/>
      <c r="T66" s="87"/>
    </row>
    <row r="67" ht="124.2" spans="1:20">
      <c r="A67" s="76" t="s">
        <v>264</v>
      </c>
      <c r="B67" s="77" t="s">
        <v>70</v>
      </c>
      <c r="C67" s="87"/>
      <c r="D67" s="77" t="s">
        <v>71</v>
      </c>
      <c r="E67" s="87" t="s">
        <v>243</v>
      </c>
      <c r="F67" s="87" t="s">
        <v>73</v>
      </c>
      <c r="G67" s="77" t="s">
        <v>222</v>
      </c>
      <c r="H67" s="77" t="s">
        <v>84</v>
      </c>
      <c r="I67" s="96" t="s">
        <v>85</v>
      </c>
      <c r="J67" s="82" t="s">
        <v>245</v>
      </c>
      <c r="K67" s="97" t="s">
        <v>86</v>
      </c>
      <c r="L67" s="136"/>
      <c r="N67" s="87"/>
      <c r="O67" s="87"/>
      <c r="P67" s="87"/>
      <c r="S67" s="87"/>
      <c r="T67" s="87"/>
    </row>
    <row r="68" ht="110.4" spans="1:20">
      <c r="A68" s="76" t="s">
        <v>265</v>
      </c>
      <c r="B68" s="77" t="s">
        <v>70</v>
      </c>
      <c r="C68" s="87"/>
      <c r="D68" s="77" t="s">
        <v>71</v>
      </c>
      <c r="E68" s="87" t="s">
        <v>243</v>
      </c>
      <c r="F68" s="87" t="s">
        <v>73</v>
      </c>
      <c r="G68" s="77" t="s">
        <v>222</v>
      </c>
      <c r="H68" s="77" t="s">
        <v>88</v>
      </c>
      <c r="I68" s="96" t="s">
        <v>89</v>
      </c>
      <c r="J68" s="82" t="s">
        <v>245</v>
      </c>
      <c r="K68" s="77" t="s">
        <v>90</v>
      </c>
      <c r="L68" s="136"/>
      <c r="N68" s="87"/>
      <c r="O68" s="87"/>
      <c r="P68" s="87"/>
      <c r="S68" s="87"/>
      <c r="T68" s="87"/>
    </row>
    <row r="69" ht="165.6" spans="1:20">
      <c r="A69" s="76" t="s">
        <v>266</v>
      </c>
      <c r="B69" s="77" t="s">
        <v>70</v>
      </c>
      <c r="C69" s="87"/>
      <c r="D69" s="77" t="s">
        <v>71</v>
      </c>
      <c r="E69" s="87" t="s">
        <v>243</v>
      </c>
      <c r="F69" s="87" t="s">
        <v>73</v>
      </c>
      <c r="G69" s="77" t="s">
        <v>222</v>
      </c>
      <c r="H69" s="77" t="s">
        <v>92</v>
      </c>
      <c r="I69" s="96" t="s">
        <v>93</v>
      </c>
      <c r="J69" s="82" t="s">
        <v>245</v>
      </c>
      <c r="K69" s="77" t="s">
        <v>94</v>
      </c>
      <c r="L69" s="136"/>
      <c r="N69" s="87"/>
      <c r="O69" s="87"/>
      <c r="P69" s="87"/>
      <c r="S69" s="87"/>
      <c r="T69" s="87"/>
    </row>
    <row r="70" ht="138" spans="1:20">
      <c r="A70" s="76" t="s">
        <v>267</v>
      </c>
      <c r="B70" s="77" t="s">
        <v>70</v>
      </c>
      <c r="C70" s="87"/>
      <c r="D70" s="77" t="s">
        <v>71</v>
      </c>
      <c r="E70" s="87" t="s">
        <v>243</v>
      </c>
      <c r="F70" s="87" t="s">
        <v>73</v>
      </c>
      <c r="G70" s="77" t="s">
        <v>222</v>
      </c>
      <c r="H70" s="77" t="s">
        <v>96</v>
      </c>
      <c r="I70" s="76" t="s">
        <v>97</v>
      </c>
      <c r="J70" s="82" t="s">
        <v>245</v>
      </c>
      <c r="K70" s="98" t="s">
        <v>98</v>
      </c>
      <c r="L70" s="87"/>
      <c r="N70" s="87"/>
      <c r="O70" s="87"/>
      <c r="P70" s="87"/>
      <c r="S70" s="87"/>
      <c r="T70" s="87"/>
    </row>
    <row r="71" ht="86.4" spans="1:20">
      <c r="A71" s="76" t="s">
        <v>268</v>
      </c>
      <c r="B71" s="77" t="s">
        <v>70</v>
      </c>
      <c r="C71" s="87"/>
      <c r="D71" s="77" t="s">
        <v>71</v>
      </c>
      <c r="E71" s="87" t="s">
        <v>243</v>
      </c>
      <c r="F71" s="87" t="s">
        <v>73</v>
      </c>
      <c r="G71" s="77" t="s">
        <v>222</v>
      </c>
      <c r="H71" s="20" t="s">
        <v>100</v>
      </c>
      <c r="I71" s="76" t="s">
        <v>101</v>
      </c>
      <c r="J71" s="82" t="s">
        <v>245</v>
      </c>
      <c r="K71" s="77" t="s">
        <v>102</v>
      </c>
      <c r="L71" s="136"/>
      <c r="N71" s="87"/>
      <c r="O71" s="87"/>
      <c r="P71" s="87"/>
      <c r="S71" s="87"/>
      <c r="T71" s="87"/>
    </row>
    <row r="72" ht="86.4" spans="1:20">
      <c r="A72" s="76" t="s">
        <v>269</v>
      </c>
      <c r="B72" s="77" t="s">
        <v>70</v>
      </c>
      <c r="C72" s="87"/>
      <c r="D72" s="77" t="s">
        <v>71</v>
      </c>
      <c r="E72" s="87" t="s">
        <v>243</v>
      </c>
      <c r="F72" s="87" t="s">
        <v>73</v>
      </c>
      <c r="G72" s="77" t="s">
        <v>222</v>
      </c>
      <c r="H72" s="77" t="s">
        <v>104</v>
      </c>
      <c r="I72" s="96" t="s">
        <v>105</v>
      </c>
      <c r="J72" s="82" t="s">
        <v>245</v>
      </c>
      <c r="K72" s="77" t="s">
        <v>106</v>
      </c>
      <c r="L72" s="136"/>
      <c r="N72" s="87"/>
      <c r="O72" s="87"/>
      <c r="P72" s="87"/>
      <c r="S72" s="87"/>
      <c r="T72" s="87"/>
    </row>
    <row r="73" ht="86.4" spans="1:20">
      <c r="A73" s="76" t="s">
        <v>270</v>
      </c>
      <c r="B73" s="77" t="s">
        <v>70</v>
      </c>
      <c r="C73" s="87"/>
      <c r="D73" s="77" t="s">
        <v>71</v>
      </c>
      <c r="E73" s="87" t="s">
        <v>243</v>
      </c>
      <c r="F73" s="87" t="s">
        <v>73</v>
      </c>
      <c r="G73" s="77" t="s">
        <v>222</v>
      </c>
      <c r="H73" s="20" t="s">
        <v>108</v>
      </c>
      <c r="I73" s="99" t="s">
        <v>109</v>
      </c>
      <c r="J73" s="82" t="s">
        <v>245</v>
      </c>
      <c r="K73" s="100" t="s">
        <v>110</v>
      </c>
      <c r="L73" s="136"/>
      <c r="N73" s="87"/>
      <c r="O73" s="87"/>
      <c r="P73" s="87"/>
      <c r="S73" s="87"/>
      <c r="T73" s="87"/>
    </row>
    <row r="74" ht="96.6" spans="1:20">
      <c r="A74" s="76" t="s">
        <v>271</v>
      </c>
      <c r="B74" s="77" t="s">
        <v>70</v>
      </c>
      <c r="C74" s="87"/>
      <c r="D74" s="77" t="s">
        <v>71</v>
      </c>
      <c r="E74" s="87" t="s">
        <v>243</v>
      </c>
      <c r="F74" s="87" t="s">
        <v>73</v>
      </c>
      <c r="G74" s="77" t="s">
        <v>222</v>
      </c>
      <c r="H74" s="77" t="s">
        <v>112</v>
      </c>
      <c r="I74" s="76" t="s">
        <v>113</v>
      </c>
      <c r="J74" s="82" t="s">
        <v>245</v>
      </c>
      <c r="K74" s="77" t="s">
        <v>114</v>
      </c>
      <c r="L74" s="136"/>
      <c r="N74" s="87"/>
      <c r="O74" s="87"/>
      <c r="P74" s="87"/>
      <c r="S74" s="87"/>
      <c r="T74" s="87"/>
    </row>
    <row r="75" ht="86.4" spans="1:20">
      <c r="A75" s="76" t="s">
        <v>272</v>
      </c>
      <c r="B75" s="77" t="s">
        <v>70</v>
      </c>
      <c r="C75" s="87"/>
      <c r="D75" s="77" t="s">
        <v>71</v>
      </c>
      <c r="E75" s="87" t="s">
        <v>243</v>
      </c>
      <c r="F75" s="87" t="s">
        <v>73</v>
      </c>
      <c r="G75" s="77" t="s">
        <v>222</v>
      </c>
      <c r="H75" s="77" t="s">
        <v>116</v>
      </c>
      <c r="I75" s="76" t="s">
        <v>117</v>
      </c>
      <c r="J75" s="82" t="s">
        <v>245</v>
      </c>
      <c r="K75" s="85" t="s">
        <v>118</v>
      </c>
      <c r="L75" s="136"/>
      <c r="N75" s="87"/>
      <c r="O75" s="87"/>
      <c r="P75" s="87"/>
      <c r="S75" s="87"/>
      <c r="T75" s="87"/>
    </row>
    <row r="76" ht="86.4" spans="1:20">
      <c r="A76" s="76" t="s">
        <v>273</v>
      </c>
      <c r="B76" s="77" t="s">
        <v>70</v>
      </c>
      <c r="C76" s="87"/>
      <c r="D76" s="77" t="s">
        <v>71</v>
      </c>
      <c r="E76" s="87" t="s">
        <v>243</v>
      </c>
      <c r="F76" s="87" t="s">
        <v>73</v>
      </c>
      <c r="G76" s="77" t="s">
        <v>222</v>
      </c>
      <c r="H76" s="77" t="s">
        <v>120</v>
      </c>
      <c r="I76" s="76" t="s">
        <v>121</v>
      </c>
      <c r="J76" s="82" t="s">
        <v>245</v>
      </c>
      <c r="K76" s="85" t="s">
        <v>122</v>
      </c>
      <c r="L76" s="136"/>
      <c r="N76" s="87"/>
      <c r="O76" s="87"/>
      <c r="P76" s="87"/>
      <c r="S76" s="87"/>
      <c r="T76" s="87"/>
    </row>
    <row r="77" ht="86.4" spans="1:20">
      <c r="A77" s="76" t="s">
        <v>274</v>
      </c>
      <c r="B77" s="77" t="s">
        <v>70</v>
      </c>
      <c r="C77" s="87"/>
      <c r="D77" s="77" t="s">
        <v>71</v>
      </c>
      <c r="E77" s="87" t="s">
        <v>243</v>
      </c>
      <c r="F77" s="87" t="s">
        <v>73</v>
      </c>
      <c r="G77" s="77" t="s">
        <v>222</v>
      </c>
      <c r="H77" s="77" t="s">
        <v>124</v>
      </c>
      <c r="I77" s="76" t="s">
        <v>125</v>
      </c>
      <c r="J77" s="82" t="s">
        <v>245</v>
      </c>
      <c r="K77" s="85" t="s">
        <v>126</v>
      </c>
      <c r="L77" s="136"/>
      <c r="N77" s="87"/>
      <c r="O77" s="87"/>
      <c r="P77" s="87"/>
      <c r="S77" s="87"/>
      <c r="T77" s="87"/>
    </row>
    <row r="78" ht="86.4" spans="1:20">
      <c r="A78" s="76" t="s">
        <v>275</v>
      </c>
      <c r="B78" s="77" t="s">
        <v>70</v>
      </c>
      <c r="C78" s="87"/>
      <c r="D78" s="77" t="s">
        <v>71</v>
      </c>
      <c r="E78" s="87" t="s">
        <v>243</v>
      </c>
      <c r="F78" s="87" t="s">
        <v>73</v>
      </c>
      <c r="G78" s="77" t="s">
        <v>222</v>
      </c>
      <c r="H78" s="77" t="s">
        <v>128</v>
      </c>
      <c r="I78" s="76" t="s">
        <v>129</v>
      </c>
      <c r="J78" s="82" t="s">
        <v>245</v>
      </c>
      <c r="K78" s="85" t="s">
        <v>130</v>
      </c>
      <c r="L78" s="136"/>
      <c r="N78" s="87"/>
      <c r="O78" s="87"/>
      <c r="P78" s="87"/>
      <c r="S78" s="87"/>
      <c r="T78" s="87"/>
    </row>
    <row r="79" ht="86.4" spans="1:20">
      <c r="A79" s="76" t="s">
        <v>276</v>
      </c>
      <c r="B79" s="77" t="s">
        <v>70</v>
      </c>
      <c r="C79" s="87"/>
      <c r="D79" s="77" t="s">
        <v>71</v>
      </c>
      <c r="E79" s="87" t="s">
        <v>243</v>
      </c>
      <c r="F79" s="87" t="s">
        <v>73</v>
      </c>
      <c r="G79" s="77" t="s">
        <v>222</v>
      </c>
      <c r="H79" s="77" t="s">
        <v>132</v>
      </c>
      <c r="I79" s="76" t="s">
        <v>133</v>
      </c>
      <c r="J79" s="82" t="s">
        <v>245</v>
      </c>
      <c r="K79" s="85" t="s">
        <v>134</v>
      </c>
      <c r="L79" s="136"/>
      <c r="N79" s="87"/>
      <c r="O79" s="87"/>
      <c r="P79" s="87"/>
      <c r="S79" s="87"/>
      <c r="T79" s="87"/>
    </row>
    <row r="80" ht="86.4" spans="1:20">
      <c r="A80" s="76" t="s">
        <v>277</v>
      </c>
      <c r="B80" s="77" t="s">
        <v>70</v>
      </c>
      <c r="C80" s="87"/>
      <c r="D80" s="77" t="s">
        <v>71</v>
      </c>
      <c r="E80" s="87" t="s">
        <v>243</v>
      </c>
      <c r="F80" s="87" t="s">
        <v>73</v>
      </c>
      <c r="G80" s="77" t="s">
        <v>222</v>
      </c>
      <c r="H80" s="77" t="s">
        <v>136</v>
      </c>
      <c r="I80" s="76" t="s">
        <v>137</v>
      </c>
      <c r="J80" s="82" t="s">
        <v>245</v>
      </c>
      <c r="K80" s="85" t="s">
        <v>138</v>
      </c>
      <c r="L80" s="136"/>
      <c r="N80" s="87"/>
      <c r="O80" s="87"/>
      <c r="P80" s="87"/>
      <c r="S80" s="87"/>
      <c r="T80" s="87"/>
    </row>
    <row r="81" ht="86.4" spans="1:20">
      <c r="A81" s="76" t="s">
        <v>278</v>
      </c>
      <c r="B81" s="77" t="s">
        <v>70</v>
      </c>
      <c r="C81" s="87"/>
      <c r="D81" s="77" t="s">
        <v>71</v>
      </c>
      <c r="E81" s="87" t="s">
        <v>243</v>
      </c>
      <c r="F81" s="87" t="s">
        <v>73</v>
      </c>
      <c r="G81" s="77" t="s">
        <v>222</v>
      </c>
      <c r="H81" s="77" t="s">
        <v>140</v>
      </c>
      <c r="I81" s="76" t="s">
        <v>141</v>
      </c>
      <c r="J81" s="82" t="s">
        <v>245</v>
      </c>
      <c r="K81" s="77" t="s">
        <v>142</v>
      </c>
      <c r="L81" s="136"/>
      <c r="N81" s="87"/>
      <c r="O81" s="87"/>
      <c r="P81" s="87"/>
      <c r="S81" s="87"/>
      <c r="T81" s="87"/>
    </row>
    <row r="82" ht="86.4" spans="1:20">
      <c r="A82" s="76" t="s">
        <v>279</v>
      </c>
      <c r="B82" s="77" t="s">
        <v>70</v>
      </c>
      <c r="C82" s="87"/>
      <c r="D82" s="77" t="s">
        <v>71</v>
      </c>
      <c r="E82" s="87" t="s">
        <v>243</v>
      </c>
      <c r="F82" s="87" t="s">
        <v>73</v>
      </c>
      <c r="G82" s="77" t="s">
        <v>222</v>
      </c>
      <c r="H82" s="77" t="s">
        <v>144</v>
      </c>
      <c r="I82" s="76" t="s">
        <v>145</v>
      </c>
      <c r="J82" s="82" t="s">
        <v>245</v>
      </c>
      <c r="K82" s="77" t="s">
        <v>106</v>
      </c>
      <c r="L82" s="136"/>
      <c r="N82" s="87"/>
      <c r="O82" s="87"/>
      <c r="P82" s="87"/>
      <c r="S82" s="87"/>
      <c r="T82" s="87"/>
    </row>
    <row r="83" ht="86.4" spans="1:20">
      <c r="A83" s="76" t="s">
        <v>280</v>
      </c>
      <c r="B83" s="77" t="s">
        <v>70</v>
      </c>
      <c r="C83" s="87"/>
      <c r="D83" s="77" t="s">
        <v>71</v>
      </c>
      <c r="E83" s="87" t="s">
        <v>243</v>
      </c>
      <c r="F83" s="87" t="s">
        <v>73</v>
      </c>
      <c r="G83" s="77" t="s">
        <v>222</v>
      </c>
      <c r="H83" s="76" t="s">
        <v>148</v>
      </c>
      <c r="I83" s="76" t="s">
        <v>149</v>
      </c>
      <c r="J83" s="82" t="s">
        <v>245</v>
      </c>
      <c r="K83" s="77" t="s">
        <v>150</v>
      </c>
      <c r="L83" s="136"/>
      <c r="N83" s="87"/>
      <c r="O83" s="87"/>
      <c r="P83" s="87"/>
      <c r="S83" s="87"/>
      <c r="T83" s="87"/>
    </row>
    <row r="84" ht="86.4" spans="1:20">
      <c r="A84" s="76" t="s">
        <v>281</v>
      </c>
      <c r="B84" s="77" t="s">
        <v>70</v>
      </c>
      <c r="C84" s="87"/>
      <c r="D84" s="77" t="s">
        <v>71</v>
      </c>
      <c r="E84" s="87" t="s">
        <v>243</v>
      </c>
      <c r="F84" s="87" t="s">
        <v>73</v>
      </c>
      <c r="G84" s="77" t="s">
        <v>222</v>
      </c>
      <c r="H84" s="76" t="s">
        <v>152</v>
      </c>
      <c r="I84" s="96" t="s">
        <v>153</v>
      </c>
      <c r="J84" s="82" t="s">
        <v>245</v>
      </c>
      <c r="K84" s="77" t="s">
        <v>154</v>
      </c>
      <c r="L84" s="136"/>
      <c r="N84" s="87"/>
      <c r="O84" s="87"/>
      <c r="P84" s="87"/>
      <c r="S84" s="87"/>
      <c r="T84" s="87"/>
    </row>
    <row r="85" ht="86.4" spans="1:20">
      <c r="A85" s="76" t="s">
        <v>282</v>
      </c>
      <c r="B85" s="77" t="s">
        <v>70</v>
      </c>
      <c r="C85" s="87"/>
      <c r="D85" s="77" t="s">
        <v>71</v>
      </c>
      <c r="E85" s="87" t="s">
        <v>243</v>
      </c>
      <c r="F85" s="87" t="s">
        <v>73</v>
      </c>
      <c r="G85" s="77" t="s">
        <v>222</v>
      </c>
      <c r="H85" s="76" t="s">
        <v>7</v>
      </c>
      <c r="I85" s="76" t="s">
        <v>156</v>
      </c>
      <c r="J85" s="82" t="s">
        <v>245</v>
      </c>
      <c r="K85" s="77" t="s">
        <v>157</v>
      </c>
      <c r="L85" s="136"/>
      <c r="N85" s="87"/>
      <c r="O85" s="87"/>
      <c r="P85" s="87"/>
      <c r="S85" s="87"/>
      <c r="T85" s="87"/>
    </row>
    <row r="86" ht="86.4" spans="1:20">
      <c r="A86" s="76" t="s">
        <v>283</v>
      </c>
      <c r="B86" s="77" t="s">
        <v>70</v>
      </c>
      <c r="C86" s="87"/>
      <c r="D86" s="77" t="s">
        <v>71</v>
      </c>
      <c r="E86" s="87" t="s">
        <v>243</v>
      </c>
      <c r="F86" s="87" t="s">
        <v>73</v>
      </c>
      <c r="G86" s="77" t="s">
        <v>222</v>
      </c>
      <c r="H86" s="76" t="s">
        <v>159</v>
      </c>
      <c r="I86" s="76" t="s">
        <v>160</v>
      </c>
      <c r="J86" s="82" t="s">
        <v>245</v>
      </c>
      <c r="K86" s="76" t="s">
        <v>284</v>
      </c>
      <c r="L86" s="136"/>
      <c r="N86" s="87"/>
      <c r="O86" s="87"/>
      <c r="P86" s="87"/>
      <c r="S86" s="87"/>
      <c r="T86" s="87"/>
    </row>
    <row r="87" customFormat="1" ht="86.4" spans="1:21">
      <c r="A87" s="76" t="s">
        <v>285</v>
      </c>
      <c r="B87" s="77" t="s">
        <v>70</v>
      </c>
      <c r="C87" s="77"/>
      <c r="D87" s="77" t="s">
        <v>71</v>
      </c>
      <c r="E87" s="87" t="s">
        <v>243</v>
      </c>
      <c r="F87" s="77" t="s">
        <v>163</v>
      </c>
      <c r="G87" s="77" t="s">
        <v>74</v>
      </c>
      <c r="H87" s="76"/>
      <c r="I87" s="82" t="s">
        <v>286</v>
      </c>
      <c r="J87" s="82" t="s">
        <v>245</v>
      </c>
      <c r="K87" s="82" t="s">
        <v>287</v>
      </c>
      <c r="L87" s="77"/>
      <c r="M87" s="83"/>
      <c r="N87" s="77"/>
      <c r="O87" s="77"/>
      <c r="P87" s="77"/>
      <c r="Q87" s="83"/>
      <c r="R87" s="83"/>
      <c r="S87" s="77"/>
      <c r="T87" s="77"/>
      <c r="U87" s="83"/>
    </row>
    <row r="88" customFormat="1" ht="216" spans="1:21">
      <c r="A88" s="76" t="s">
        <v>288</v>
      </c>
      <c r="B88" s="77" t="s">
        <v>70</v>
      </c>
      <c r="C88" s="77"/>
      <c r="D88" s="77" t="s">
        <v>71</v>
      </c>
      <c r="E88" s="87" t="s">
        <v>243</v>
      </c>
      <c r="F88" s="77" t="s">
        <v>163</v>
      </c>
      <c r="G88" s="77" t="s">
        <v>74</v>
      </c>
      <c r="H88" s="76"/>
      <c r="I88" s="86" t="s">
        <v>201</v>
      </c>
      <c r="J88" s="82" t="s">
        <v>146</v>
      </c>
      <c r="K88" s="82" t="s">
        <v>202</v>
      </c>
      <c r="L88" s="77"/>
      <c r="M88" s="83"/>
      <c r="N88" s="77"/>
      <c r="O88" s="77"/>
      <c r="P88" s="77"/>
      <c r="Q88" s="83"/>
      <c r="R88" s="83"/>
      <c r="S88" s="77"/>
      <c r="T88" s="77"/>
      <c r="U88" s="83"/>
    </row>
    <row r="89" customFormat="1" ht="331.2" spans="1:21">
      <c r="A89" s="76" t="s">
        <v>289</v>
      </c>
      <c r="B89" s="77" t="s">
        <v>70</v>
      </c>
      <c r="C89" s="77"/>
      <c r="D89" s="77" t="s">
        <v>71</v>
      </c>
      <c r="E89" s="87" t="s">
        <v>243</v>
      </c>
      <c r="F89" s="77" t="s">
        <v>163</v>
      </c>
      <c r="G89" s="77" t="s">
        <v>74</v>
      </c>
      <c r="H89" s="76"/>
      <c r="I89" s="86" t="s">
        <v>204</v>
      </c>
      <c r="J89" s="82" t="s">
        <v>146</v>
      </c>
      <c r="K89" s="82" t="s">
        <v>290</v>
      </c>
      <c r="L89" s="77"/>
      <c r="M89" s="83"/>
      <c r="N89" s="77"/>
      <c r="O89" s="77"/>
      <c r="P89" s="77"/>
      <c r="Q89" s="83"/>
      <c r="R89" s="83"/>
      <c r="S89" s="77"/>
      <c r="T89" s="77"/>
      <c r="U89" s="83"/>
    </row>
    <row r="90" customFormat="1" ht="86.4" spans="1:21">
      <c r="A90" s="76" t="s">
        <v>291</v>
      </c>
      <c r="B90" s="77" t="s">
        <v>70</v>
      </c>
      <c r="C90" s="77"/>
      <c r="D90" s="77" t="s">
        <v>71</v>
      </c>
      <c r="E90" s="87" t="s">
        <v>243</v>
      </c>
      <c r="F90" s="77" t="s">
        <v>163</v>
      </c>
      <c r="G90" s="77" t="s">
        <v>74</v>
      </c>
      <c r="H90" s="76"/>
      <c r="I90" s="82" t="s">
        <v>207</v>
      </c>
      <c r="J90" s="82" t="s">
        <v>146</v>
      </c>
      <c r="K90" s="82" t="s">
        <v>208</v>
      </c>
      <c r="L90" s="77"/>
      <c r="M90" s="83"/>
      <c r="N90" s="77"/>
      <c r="O90" s="77"/>
      <c r="P90" s="77"/>
      <c r="Q90" s="83"/>
      <c r="R90" s="83"/>
      <c r="S90" s="77"/>
      <c r="T90" s="77"/>
      <c r="U90" s="83"/>
    </row>
    <row r="91" customFormat="1" ht="288" spans="1:20">
      <c r="A91" s="76" t="s">
        <v>292</v>
      </c>
      <c r="B91" s="77" t="s">
        <v>70</v>
      </c>
      <c r="C91" s="77"/>
      <c r="D91" s="77" t="s">
        <v>71</v>
      </c>
      <c r="E91" s="87" t="s">
        <v>243</v>
      </c>
      <c r="F91" s="77" t="s">
        <v>163</v>
      </c>
      <c r="G91" s="77" t="s">
        <v>74</v>
      </c>
      <c r="H91" s="20"/>
      <c r="I91" s="82" t="s">
        <v>219</v>
      </c>
      <c r="J91" s="82" t="s">
        <v>146</v>
      </c>
      <c r="K91" s="82" t="s">
        <v>220</v>
      </c>
      <c r="L91" s="87"/>
      <c r="N91" s="87"/>
      <c r="O91" s="87"/>
      <c r="P91" s="87"/>
      <c r="S91" s="87"/>
      <c r="T91" s="87"/>
    </row>
    <row r="92" s="112" customFormat="1" spans="1:20">
      <c r="A92" s="138"/>
      <c r="B92" s="138"/>
      <c r="C92" s="138"/>
      <c r="D92" s="138"/>
      <c r="E92" s="138"/>
      <c r="F92" s="138"/>
      <c r="G92" s="85"/>
      <c r="H92" s="139"/>
      <c r="I92" s="138"/>
      <c r="J92" s="138"/>
      <c r="K92" s="138"/>
      <c r="L92" s="140"/>
      <c r="N92" s="138"/>
      <c r="O92" s="138"/>
      <c r="P92" s="138"/>
      <c r="S92" s="138"/>
      <c r="T92" s="138"/>
    </row>
    <row r="93" ht="86.4" spans="1:20">
      <c r="A93" s="87"/>
      <c r="B93" s="87" t="s">
        <v>293</v>
      </c>
      <c r="C93" s="87"/>
      <c r="D93" s="87"/>
      <c r="E93" s="87" t="s">
        <v>72</v>
      </c>
      <c r="F93" s="87" t="s">
        <v>73</v>
      </c>
      <c r="G93" s="77" t="s">
        <v>74</v>
      </c>
      <c r="H93" s="20" t="s">
        <v>100</v>
      </c>
      <c r="I93" s="76" t="s">
        <v>294</v>
      </c>
      <c r="J93" s="82" t="s">
        <v>295</v>
      </c>
      <c r="K93" s="77" t="s">
        <v>157</v>
      </c>
      <c r="L93" s="136"/>
      <c r="N93" s="87"/>
      <c r="O93" s="87"/>
      <c r="P93" s="87"/>
      <c r="S93" s="87"/>
      <c r="T93" s="87"/>
    </row>
    <row r="94" ht="86.4" spans="1:20">
      <c r="A94" s="87"/>
      <c r="B94" s="87" t="s">
        <v>293</v>
      </c>
      <c r="C94" s="87"/>
      <c r="E94" s="87" t="s">
        <v>72</v>
      </c>
      <c r="F94" s="87" t="s">
        <v>73</v>
      </c>
      <c r="G94" s="77" t="s">
        <v>74</v>
      </c>
      <c r="H94" s="20" t="s">
        <v>104</v>
      </c>
      <c r="I94" s="76" t="s">
        <v>296</v>
      </c>
      <c r="J94" s="82" t="s">
        <v>295</v>
      </c>
      <c r="K94" s="77" t="s">
        <v>157</v>
      </c>
      <c r="L94" s="136"/>
      <c r="N94" s="87"/>
      <c r="O94" s="87"/>
      <c r="P94" s="87"/>
      <c r="S94" s="87"/>
      <c r="T94" s="87"/>
    </row>
    <row r="95" customFormat="1" ht="96.6" spans="1:20">
      <c r="A95" s="76" t="s">
        <v>283</v>
      </c>
      <c r="B95" s="87" t="s">
        <v>293</v>
      </c>
      <c r="C95" s="87"/>
      <c r="D95" s="77"/>
      <c r="E95" s="87" t="s">
        <v>72</v>
      </c>
      <c r="F95" s="87" t="s">
        <v>73</v>
      </c>
      <c r="G95" s="77" t="s">
        <v>222</v>
      </c>
      <c r="H95" s="76" t="s">
        <v>159</v>
      </c>
      <c r="I95" s="76" t="s">
        <v>160</v>
      </c>
      <c r="J95" s="82" t="s">
        <v>295</v>
      </c>
      <c r="K95" s="76" t="s">
        <v>161</v>
      </c>
      <c r="L95" s="136"/>
      <c r="N95" s="87"/>
      <c r="O95" s="87"/>
      <c r="P95" s="87"/>
      <c r="S95" s="87"/>
      <c r="T95" s="87"/>
    </row>
    <row r="96" customFormat="1" ht="86.4" spans="1:20">
      <c r="A96" s="87"/>
      <c r="B96" s="87" t="s">
        <v>293</v>
      </c>
      <c r="C96" s="87"/>
      <c r="D96" s="87"/>
      <c r="E96" s="87" t="s">
        <v>243</v>
      </c>
      <c r="F96" s="87" t="s">
        <v>73</v>
      </c>
      <c r="G96" s="77" t="s">
        <v>74</v>
      </c>
      <c r="H96" s="20" t="s">
        <v>100</v>
      </c>
      <c r="I96" s="76" t="s">
        <v>294</v>
      </c>
      <c r="J96" s="82" t="s">
        <v>297</v>
      </c>
      <c r="K96" s="77" t="s">
        <v>157</v>
      </c>
      <c r="L96" s="136"/>
      <c r="N96" s="87"/>
      <c r="O96" s="87"/>
      <c r="P96" s="87"/>
      <c r="S96" s="87"/>
      <c r="T96" s="87"/>
    </row>
    <row r="97" customFormat="1" ht="86.4" spans="1:20">
      <c r="A97" s="87"/>
      <c r="B97" s="87" t="s">
        <v>293</v>
      </c>
      <c r="C97" s="87"/>
      <c r="D97" s="87"/>
      <c r="E97" s="87" t="s">
        <v>243</v>
      </c>
      <c r="F97" s="87" t="s">
        <v>73</v>
      </c>
      <c r="G97" s="77" t="s">
        <v>74</v>
      </c>
      <c r="H97" s="20" t="s">
        <v>104</v>
      </c>
      <c r="I97" s="76" t="s">
        <v>296</v>
      </c>
      <c r="J97" s="82" t="s">
        <v>297</v>
      </c>
      <c r="K97" s="77" t="s">
        <v>157</v>
      </c>
      <c r="L97" s="136"/>
      <c r="N97" s="87"/>
      <c r="O97" s="87"/>
      <c r="P97" s="87"/>
      <c r="S97" s="87"/>
      <c r="T97" s="87"/>
    </row>
    <row r="98" customFormat="1" ht="86.4" spans="1:20">
      <c r="A98" s="76" t="s">
        <v>283</v>
      </c>
      <c r="B98" s="87" t="s">
        <v>293</v>
      </c>
      <c r="C98" s="87"/>
      <c r="D98" s="77"/>
      <c r="E98" s="87" t="s">
        <v>72</v>
      </c>
      <c r="F98" s="87" t="s">
        <v>73</v>
      </c>
      <c r="G98" s="77" t="s">
        <v>222</v>
      </c>
      <c r="H98" s="76" t="s">
        <v>159</v>
      </c>
      <c r="I98" s="76" t="s">
        <v>160</v>
      </c>
      <c r="J98" s="82" t="s">
        <v>295</v>
      </c>
      <c r="L98" s="136"/>
      <c r="N98" s="87"/>
      <c r="O98" s="87"/>
      <c r="P98" s="87"/>
      <c r="S98" s="87"/>
      <c r="T98" s="87"/>
    </row>
    <row r="99" s="75" customFormat="1" ht="86.4" spans="1:21">
      <c r="A99" s="76" t="s">
        <v>162</v>
      </c>
      <c r="B99" s="87" t="s">
        <v>293</v>
      </c>
      <c r="C99" s="77"/>
      <c r="D99" s="77"/>
      <c r="E99" s="77" t="s">
        <v>72</v>
      </c>
      <c r="F99" s="77" t="s">
        <v>163</v>
      </c>
      <c r="G99" s="77" t="s">
        <v>74</v>
      </c>
      <c r="H99" s="77"/>
      <c r="I99" s="81" t="s">
        <v>298</v>
      </c>
      <c r="J99" s="82" t="s">
        <v>295</v>
      </c>
      <c r="K99" s="81" t="s">
        <v>299</v>
      </c>
      <c r="L99" s="77"/>
      <c r="M99" s="77"/>
      <c r="N99" s="77"/>
      <c r="O99" s="77"/>
      <c r="P99" s="77"/>
      <c r="Q99" s="77"/>
      <c r="R99" s="77"/>
      <c r="S99" s="77"/>
      <c r="T99" s="77"/>
      <c r="U99" s="77"/>
    </row>
    <row r="100" s="75" customFormat="1" ht="86.4" spans="1:21">
      <c r="A100" s="76" t="s">
        <v>162</v>
      </c>
      <c r="B100" s="87" t="s">
        <v>293</v>
      </c>
      <c r="C100" s="77"/>
      <c r="D100" s="77"/>
      <c r="E100" s="77" t="s">
        <v>243</v>
      </c>
      <c r="F100" s="77" t="s">
        <v>163</v>
      </c>
      <c r="G100" s="77" t="s">
        <v>74</v>
      </c>
      <c r="H100" s="77"/>
      <c r="I100" s="81" t="s">
        <v>298</v>
      </c>
      <c r="J100" s="82" t="s">
        <v>297</v>
      </c>
      <c r="K100" s="81" t="s">
        <v>299</v>
      </c>
      <c r="L100" s="77"/>
      <c r="M100" s="77"/>
      <c r="N100" s="77"/>
      <c r="O100" s="77"/>
      <c r="P100" s="77"/>
      <c r="Q100" s="77"/>
      <c r="R100" s="77"/>
      <c r="S100" s="77"/>
      <c r="T100" s="77"/>
      <c r="U100" s="77"/>
    </row>
    <row r="101" s="75" customFormat="1" ht="172.8" spans="1:21">
      <c r="A101" s="76"/>
      <c r="B101" s="87"/>
      <c r="C101" s="77"/>
      <c r="D101" s="77"/>
      <c r="E101" s="77" t="s">
        <v>72</v>
      </c>
      <c r="F101" s="77" t="s">
        <v>167</v>
      </c>
      <c r="G101" s="77" t="s">
        <v>74</v>
      </c>
      <c r="H101" s="77"/>
      <c r="I101" s="81" t="s">
        <v>300</v>
      </c>
      <c r="J101" s="82" t="s">
        <v>295</v>
      </c>
      <c r="K101" s="81" t="s">
        <v>301</v>
      </c>
      <c r="L101" s="77"/>
      <c r="M101" s="77"/>
      <c r="N101" s="77"/>
      <c r="O101" s="77"/>
      <c r="P101" s="77"/>
      <c r="Q101" s="77"/>
      <c r="R101" s="77"/>
      <c r="S101" s="77"/>
      <c r="T101" s="77"/>
      <c r="U101" s="77"/>
    </row>
    <row r="102" s="75" customFormat="1" ht="172.8" spans="1:21">
      <c r="A102" s="76" t="s">
        <v>166</v>
      </c>
      <c r="B102" s="87" t="s">
        <v>293</v>
      </c>
      <c r="C102" s="77"/>
      <c r="D102" s="77"/>
      <c r="E102" s="77" t="s">
        <v>72</v>
      </c>
      <c r="F102" s="77" t="s">
        <v>167</v>
      </c>
      <c r="G102" s="77" t="s">
        <v>74</v>
      </c>
      <c r="H102" s="77"/>
      <c r="I102" s="81" t="s">
        <v>302</v>
      </c>
      <c r="J102" s="82" t="s">
        <v>297</v>
      </c>
      <c r="K102" s="81" t="s">
        <v>303</v>
      </c>
      <c r="L102" s="77"/>
      <c r="M102" s="77"/>
      <c r="N102" s="77"/>
      <c r="O102" s="77"/>
      <c r="P102" s="77"/>
      <c r="Q102" s="77"/>
      <c r="R102" s="77"/>
      <c r="S102" s="77"/>
      <c r="T102" s="77"/>
      <c r="U102" s="77"/>
    </row>
    <row r="103" customFormat="1" ht="86.4" spans="1:21">
      <c r="A103" s="76" t="s">
        <v>197</v>
      </c>
      <c r="B103" s="87" t="s">
        <v>293</v>
      </c>
      <c r="C103" s="77"/>
      <c r="D103" s="77"/>
      <c r="E103" s="77" t="s">
        <v>72</v>
      </c>
      <c r="F103" s="77" t="s">
        <v>163</v>
      </c>
      <c r="G103" s="77" t="s">
        <v>74</v>
      </c>
      <c r="H103" s="76"/>
      <c r="I103" s="82" t="s">
        <v>198</v>
      </c>
      <c r="J103" s="82" t="s">
        <v>295</v>
      </c>
      <c r="K103" s="82" t="s">
        <v>199</v>
      </c>
      <c r="L103" s="77"/>
      <c r="M103" s="83"/>
      <c r="N103" s="77"/>
      <c r="O103" s="77"/>
      <c r="P103" s="77"/>
      <c r="Q103" s="83"/>
      <c r="R103" s="83"/>
      <c r="S103" s="77"/>
      <c r="T103" s="77"/>
      <c r="U103" s="83"/>
    </row>
    <row r="104" customFormat="1" ht="86.4" spans="1:21">
      <c r="A104" s="76" t="s">
        <v>197</v>
      </c>
      <c r="B104" s="87" t="s">
        <v>293</v>
      </c>
      <c r="C104" s="77"/>
      <c r="D104" s="77"/>
      <c r="E104" s="77" t="s">
        <v>243</v>
      </c>
      <c r="F104" s="77" t="s">
        <v>163</v>
      </c>
      <c r="G104" s="77" t="s">
        <v>74</v>
      </c>
      <c r="H104" s="76"/>
      <c r="I104" s="82" t="s">
        <v>286</v>
      </c>
      <c r="J104" s="82" t="s">
        <v>297</v>
      </c>
      <c r="K104" s="82" t="s">
        <v>304</v>
      </c>
      <c r="L104" s="77"/>
      <c r="M104" s="83"/>
      <c r="N104" s="77"/>
      <c r="O104" s="77"/>
      <c r="P104" s="77"/>
      <c r="Q104" s="83"/>
      <c r="R104" s="83"/>
      <c r="S104" s="77"/>
      <c r="T104" s="77"/>
      <c r="U104" s="83"/>
    </row>
    <row r="105" customFormat="1" ht="86.4" spans="1:21">
      <c r="A105" s="76" t="s">
        <v>200</v>
      </c>
      <c r="B105" s="87" t="s">
        <v>293</v>
      </c>
      <c r="C105" s="77"/>
      <c r="D105" s="77"/>
      <c r="E105" s="77" t="s">
        <v>72</v>
      </c>
      <c r="F105" s="77" t="s">
        <v>163</v>
      </c>
      <c r="G105" s="77" t="s">
        <v>74</v>
      </c>
      <c r="H105" s="76"/>
      <c r="I105" s="86" t="s">
        <v>305</v>
      </c>
      <c r="J105" s="82" t="s">
        <v>295</v>
      </c>
      <c r="K105" s="82" t="s">
        <v>306</v>
      </c>
      <c r="L105" s="77"/>
      <c r="M105" s="83"/>
      <c r="N105" s="77"/>
      <c r="O105" s="77"/>
      <c r="P105" s="77"/>
      <c r="Q105" s="83"/>
      <c r="R105" s="83"/>
      <c r="S105" s="77"/>
      <c r="T105" s="77"/>
      <c r="U105" s="83"/>
    </row>
    <row r="106" customFormat="1" ht="86.4" spans="1:21">
      <c r="A106" s="76" t="s">
        <v>203</v>
      </c>
      <c r="B106" s="87" t="s">
        <v>293</v>
      </c>
      <c r="C106" s="77"/>
      <c r="D106" s="77"/>
      <c r="E106" s="77" t="s">
        <v>72</v>
      </c>
      <c r="F106" s="77" t="s">
        <v>163</v>
      </c>
      <c r="G106" s="77" t="s">
        <v>74</v>
      </c>
      <c r="H106" s="76"/>
      <c r="I106" s="86" t="s">
        <v>307</v>
      </c>
      <c r="J106" s="82" t="s">
        <v>295</v>
      </c>
      <c r="K106" s="82" t="s">
        <v>308</v>
      </c>
      <c r="L106" s="77"/>
      <c r="M106" s="83"/>
      <c r="N106" s="77"/>
      <c r="O106" s="77"/>
      <c r="P106" s="77"/>
      <c r="Q106" s="83"/>
      <c r="R106" s="83"/>
      <c r="S106" s="77"/>
      <c r="T106" s="77"/>
      <c r="U106" s="83"/>
    </row>
    <row r="107" customFormat="1" ht="86.4" spans="1:21">
      <c r="A107" s="76" t="s">
        <v>200</v>
      </c>
      <c r="B107" s="87" t="s">
        <v>293</v>
      </c>
      <c r="C107" s="77"/>
      <c r="D107" s="77"/>
      <c r="E107" s="77" t="s">
        <v>243</v>
      </c>
      <c r="F107" s="77" t="s">
        <v>163</v>
      </c>
      <c r="G107" s="77" t="s">
        <v>74</v>
      </c>
      <c r="H107" s="76"/>
      <c r="I107" s="86" t="s">
        <v>305</v>
      </c>
      <c r="J107" s="82" t="s">
        <v>295</v>
      </c>
      <c r="K107" s="82" t="s">
        <v>306</v>
      </c>
      <c r="L107" s="77"/>
      <c r="M107" s="83"/>
      <c r="N107" s="77"/>
      <c r="O107" s="77"/>
      <c r="P107" s="77"/>
      <c r="Q107" s="83"/>
      <c r="R107" s="83"/>
      <c r="S107" s="77"/>
      <c r="T107" s="77"/>
      <c r="U107" s="83"/>
    </row>
    <row r="108" customFormat="1" ht="86.4" spans="1:21">
      <c r="A108" s="76" t="s">
        <v>203</v>
      </c>
      <c r="B108" s="87" t="s">
        <v>293</v>
      </c>
      <c r="C108" s="77"/>
      <c r="D108" s="77"/>
      <c r="E108" s="77" t="s">
        <v>243</v>
      </c>
      <c r="F108" s="77" t="s">
        <v>163</v>
      </c>
      <c r="G108" s="77" t="s">
        <v>74</v>
      </c>
      <c r="H108" s="76"/>
      <c r="I108" s="86" t="s">
        <v>307</v>
      </c>
      <c r="J108" s="82" t="s">
        <v>295</v>
      </c>
      <c r="K108" s="82" t="s">
        <v>308</v>
      </c>
      <c r="L108" s="77"/>
      <c r="M108" s="83"/>
      <c r="N108" s="77"/>
      <c r="O108" s="77"/>
      <c r="P108" s="77"/>
      <c r="Q108" s="83"/>
      <c r="R108" s="83"/>
      <c r="S108" s="77"/>
      <c r="T108" s="77"/>
      <c r="U108" s="83"/>
    </row>
    <row r="109" customFormat="1" ht="86.4" spans="1:21">
      <c r="A109" s="76" t="s">
        <v>206</v>
      </c>
      <c r="B109" s="87" t="s">
        <v>293</v>
      </c>
      <c r="C109" s="77"/>
      <c r="D109" s="77"/>
      <c r="E109" s="77" t="s">
        <v>72</v>
      </c>
      <c r="F109" s="77" t="s">
        <v>163</v>
      </c>
      <c r="G109" s="77" t="s">
        <v>74</v>
      </c>
      <c r="H109" s="76"/>
      <c r="I109" s="82" t="s">
        <v>207</v>
      </c>
      <c r="J109" s="82" t="s">
        <v>295</v>
      </c>
      <c r="K109" s="82" t="s">
        <v>309</v>
      </c>
      <c r="L109" s="77"/>
      <c r="M109" s="83"/>
      <c r="N109" s="77"/>
      <c r="O109" s="77"/>
      <c r="P109" s="77"/>
      <c r="Q109" s="83"/>
      <c r="R109" s="83"/>
      <c r="S109" s="77"/>
      <c r="T109" s="77"/>
      <c r="U109" s="83"/>
    </row>
    <row r="110" customFormat="1" ht="86.4" spans="1:21">
      <c r="A110" s="76" t="s">
        <v>206</v>
      </c>
      <c r="B110" s="87" t="s">
        <v>293</v>
      </c>
      <c r="C110" s="77"/>
      <c r="D110" s="77"/>
      <c r="E110" s="77" t="s">
        <v>243</v>
      </c>
      <c r="F110" s="77" t="s">
        <v>163</v>
      </c>
      <c r="G110" s="77" t="s">
        <v>74</v>
      </c>
      <c r="H110" s="76"/>
      <c r="I110" s="82" t="s">
        <v>207</v>
      </c>
      <c r="J110" s="82" t="s">
        <v>297</v>
      </c>
      <c r="K110" s="82" t="s">
        <v>309</v>
      </c>
      <c r="L110" s="77"/>
      <c r="M110" s="83"/>
      <c r="N110" s="77"/>
      <c r="O110" s="77"/>
      <c r="P110" s="77"/>
      <c r="Q110" s="83"/>
      <c r="R110" s="83"/>
      <c r="S110" s="77"/>
      <c r="T110" s="77"/>
      <c r="U110" s="83"/>
    </row>
    <row r="111" customFormat="1" ht="86.4" spans="1:20">
      <c r="A111" s="76" t="s">
        <v>209</v>
      </c>
      <c r="B111" s="87" t="s">
        <v>293</v>
      </c>
      <c r="C111" s="77"/>
      <c r="D111" s="77"/>
      <c r="E111" s="77" t="s">
        <v>72</v>
      </c>
      <c r="F111" s="77" t="s">
        <v>163</v>
      </c>
      <c r="G111" s="77" t="s">
        <v>74</v>
      </c>
      <c r="H111" s="20"/>
      <c r="I111" s="82" t="s">
        <v>210</v>
      </c>
      <c r="J111" s="82" t="s">
        <v>295</v>
      </c>
      <c r="K111" s="82" t="s">
        <v>211</v>
      </c>
      <c r="L111" s="87"/>
      <c r="N111" s="87"/>
      <c r="O111" s="87"/>
      <c r="P111" s="87"/>
      <c r="S111" s="87"/>
      <c r="T111" s="87"/>
    </row>
    <row r="112" customFormat="1" ht="86.4" spans="1:20">
      <c r="A112" s="76" t="s">
        <v>212</v>
      </c>
      <c r="B112" s="87" t="s">
        <v>293</v>
      </c>
      <c r="C112" s="77"/>
      <c r="D112" s="77"/>
      <c r="E112" s="77" t="s">
        <v>72</v>
      </c>
      <c r="F112" s="77" t="s">
        <v>163</v>
      </c>
      <c r="G112" s="77" t="s">
        <v>74</v>
      </c>
      <c r="H112" s="20"/>
      <c r="I112" s="82" t="s">
        <v>213</v>
      </c>
      <c r="J112" s="82" t="s">
        <v>295</v>
      </c>
      <c r="K112" s="82" t="s">
        <v>214</v>
      </c>
      <c r="L112" s="87"/>
      <c r="N112" s="87"/>
      <c r="O112" s="87"/>
      <c r="P112" s="87"/>
      <c r="S112" s="87"/>
      <c r="T112" s="87"/>
    </row>
    <row r="113" customFormat="1" ht="129.6" spans="1:20">
      <c r="A113" s="76" t="s">
        <v>215</v>
      </c>
      <c r="B113" s="87" t="s">
        <v>293</v>
      </c>
      <c r="C113" s="77"/>
      <c r="D113" s="77"/>
      <c r="E113" s="77" t="s">
        <v>72</v>
      </c>
      <c r="F113" s="77" t="s">
        <v>163</v>
      </c>
      <c r="G113" s="77" t="s">
        <v>74</v>
      </c>
      <c r="H113" s="20"/>
      <c r="I113" s="82" t="s">
        <v>216</v>
      </c>
      <c r="J113" s="82" t="s">
        <v>295</v>
      </c>
      <c r="K113" s="82" t="s">
        <v>310</v>
      </c>
      <c r="L113" s="87"/>
      <c r="N113" s="87"/>
      <c r="O113" s="87"/>
      <c r="P113" s="87"/>
      <c r="S113" s="87"/>
      <c r="T113" s="87"/>
    </row>
    <row r="114" customFormat="1" ht="144" spans="1:20">
      <c r="A114" s="76" t="s">
        <v>218</v>
      </c>
      <c r="B114" s="87" t="s">
        <v>293</v>
      </c>
      <c r="C114" s="77"/>
      <c r="D114" s="77"/>
      <c r="E114" s="77" t="s">
        <v>239</v>
      </c>
      <c r="F114" s="77" t="s">
        <v>163</v>
      </c>
      <c r="G114" s="77" t="s">
        <v>74</v>
      </c>
      <c r="H114" s="20"/>
      <c r="I114" s="82" t="s">
        <v>219</v>
      </c>
      <c r="J114" s="82" t="s">
        <v>295</v>
      </c>
      <c r="K114" s="82" t="s">
        <v>311</v>
      </c>
      <c r="L114" s="87"/>
      <c r="N114" s="87"/>
      <c r="O114" s="87"/>
      <c r="P114" s="87"/>
      <c r="S114" s="87"/>
      <c r="T114" s="87"/>
    </row>
    <row r="115" ht="86.4" spans="1:20">
      <c r="A115" s="87"/>
      <c r="B115" s="87" t="s">
        <v>293</v>
      </c>
      <c r="C115" s="87"/>
      <c r="E115" s="87"/>
      <c r="F115" s="77" t="s">
        <v>163</v>
      </c>
      <c r="G115" s="77" t="s">
        <v>222</v>
      </c>
      <c r="I115" s="87" t="s">
        <v>312</v>
      </c>
      <c r="J115" s="82" t="s">
        <v>313</v>
      </c>
      <c r="K115" s="87" t="s">
        <v>314</v>
      </c>
      <c r="L115" s="136"/>
      <c r="N115" s="87"/>
      <c r="O115" s="87"/>
      <c r="P115" s="87" t="s">
        <v>315</v>
      </c>
      <c r="S115" s="87"/>
      <c r="T115" s="87"/>
    </row>
    <row r="116" ht="86.4" spans="1:20">
      <c r="A116" s="87"/>
      <c r="B116" s="87" t="s">
        <v>293</v>
      </c>
      <c r="C116" s="87"/>
      <c r="E116" s="87"/>
      <c r="F116" s="77" t="s">
        <v>163</v>
      </c>
      <c r="G116" s="77" t="s">
        <v>222</v>
      </c>
      <c r="I116" s="87" t="s">
        <v>316</v>
      </c>
      <c r="J116" s="82" t="s">
        <v>317</v>
      </c>
      <c r="K116" s="87" t="s">
        <v>318</v>
      </c>
      <c r="L116" s="136"/>
      <c r="N116" s="87"/>
      <c r="O116" s="87"/>
      <c r="P116" s="87" t="s">
        <v>315</v>
      </c>
      <c r="S116" s="87"/>
      <c r="T116" s="87"/>
    </row>
    <row r="117" ht="100.8" spans="1:20">
      <c r="A117" s="87"/>
      <c r="B117" s="87" t="s">
        <v>293</v>
      </c>
      <c r="C117" s="87"/>
      <c r="E117" s="87" t="s">
        <v>253</v>
      </c>
      <c r="F117" s="77" t="s">
        <v>163</v>
      </c>
      <c r="G117" s="77" t="s">
        <v>74</v>
      </c>
      <c r="I117" s="87" t="s">
        <v>319</v>
      </c>
      <c r="J117" s="82" t="s">
        <v>320</v>
      </c>
      <c r="K117" s="87" t="s">
        <v>321</v>
      </c>
      <c r="L117" s="136"/>
      <c r="N117" s="87"/>
      <c r="O117" s="87"/>
      <c r="P117" s="87"/>
      <c r="S117" s="87"/>
      <c r="T117" s="87"/>
    </row>
    <row r="118" s="112" customFormat="1" spans="1:20">
      <c r="A118" s="138"/>
      <c r="B118" s="138"/>
      <c r="C118" s="138"/>
      <c r="D118" s="138"/>
      <c r="E118" s="138"/>
      <c r="F118" s="138"/>
      <c r="G118" s="85"/>
      <c r="H118" s="139"/>
      <c r="I118" s="138"/>
      <c r="J118" s="138"/>
      <c r="K118" s="138"/>
      <c r="L118" s="140"/>
      <c r="N118" s="138"/>
      <c r="O118" s="138"/>
      <c r="P118" s="138"/>
      <c r="S118" s="138"/>
      <c r="T118" s="138"/>
    </row>
    <row r="119" ht="86.4" spans="1:20">
      <c r="A119" s="87"/>
      <c r="B119" s="87" t="s">
        <v>322</v>
      </c>
      <c r="C119" s="87"/>
      <c r="E119" s="87" t="s">
        <v>72</v>
      </c>
      <c r="F119" s="87" t="s">
        <v>73</v>
      </c>
      <c r="G119" s="77" t="s">
        <v>74</v>
      </c>
      <c r="H119" s="76" t="s">
        <v>323</v>
      </c>
      <c r="I119" s="87" t="s">
        <v>324</v>
      </c>
      <c r="J119" s="82" t="s">
        <v>325</v>
      </c>
      <c r="K119" s="87" t="s">
        <v>326</v>
      </c>
      <c r="L119" s="136"/>
      <c r="N119" s="87"/>
      <c r="O119" s="87"/>
      <c r="P119" s="87"/>
      <c r="S119" s="87"/>
      <c r="T119" s="87"/>
    </row>
    <row r="120" ht="86.4" spans="1:20">
      <c r="A120" s="87"/>
      <c r="B120" s="87" t="s">
        <v>322</v>
      </c>
      <c r="C120" s="87"/>
      <c r="E120" s="87" t="s">
        <v>72</v>
      </c>
      <c r="F120" s="87" t="s">
        <v>73</v>
      </c>
      <c r="G120" s="77" t="s">
        <v>74</v>
      </c>
      <c r="H120" s="76" t="s">
        <v>327</v>
      </c>
      <c r="I120" s="87" t="s">
        <v>328</v>
      </c>
      <c r="J120" s="82" t="s">
        <v>325</v>
      </c>
      <c r="K120" s="87" t="s">
        <v>326</v>
      </c>
      <c r="L120" s="136"/>
      <c r="N120" s="87"/>
      <c r="O120" s="87"/>
      <c r="P120" s="87"/>
      <c r="S120" s="87"/>
      <c r="T120" s="87"/>
    </row>
    <row r="121" ht="86.4" spans="1:20">
      <c r="A121" s="87"/>
      <c r="B121" s="87" t="s">
        <v>322</v>
      </c>
      <c r="C121" s="87"/>
      <c r="E121" s="87" t="s">
        <v>72</v>
      </c>
      <c r="F121" s="87" t="s">
        <v>73</v>
      </c>
      <c r="G121" s="77" t="s">
        <v>74</v>
      </c>
      <c r="H121" s="76" t="s">
        <v>329</v>
      </c>
      <c r="I121" s="87" t="s">
        <v>330</v>
      </c>
      <c r="J121" s="82" t="s">
        <v>325</v>
      </c>
      <c r="K121" s="87" t="s">
        <v>326</v>
      </c>
      <c r="L121" s="136"/>
      <c r="N121" s="87"/>
      <c r="O121" s="87"/>
      <c r="P121" s="87"/>
      <c r="S121" s="87"/>
      <c r="T121" s="87"/>
    </row>
    <row r="122" ht="187.2" spans="1:20">
      <c r="A122" s="87"/>
      <c r="B122" s="87" t="s">
        <v>322</v>
      </c>
      <c r="C122" s="87"/>
      <c r="E122" s="87" t="s">
        <v>72</v>
      </c>
      <c r="F122" s="87" t="s">
        <v>73</v>
      </c>
      <c r="G122" s="77" t="s">
        <v>74</v>
      </c>
      <c r="H122" s="76" t="s">
        <v>331</v>
      </c>
      <c r="I122" s="87" t="s">
        <v>332</v>
      </c>
      <c r="J122" s="82" t="s">
        <v>325</v>
      </c>
      <c r="K122" s="87" t="s">
        <v>333</v>
      </c>
      <c r="L122" s="136"/>
      <c r="N122" s="87"/>
      <c r="O122" s="87"/>
      <c r="P122" s="87"/>
      <c r="S122" s="87"/>
      <c r="T122" s="87"/>
    </row>
    <row r="123" ht="86.4" spans="1:20">
      <c r="A123" s="87"/>
      <c r="B123" s="87" t="s">
        <v>322</v>
      </c>
      <c r="C123" s="87"/>
      <c r="E123" s="87" t="s">
        <v>72</v>
      </c>
      <c r="F123" s="87" t="s">
        <v>73</v>
      </c>
      <c r="G123" s="77" t="s">
        <v>74</v>
      </c>
      <c r="H123" s="76" t="s">
        <v>334</v>
      </c>
      <c r="I123" s="87" t="s">
        <v>335</v>
      </c>
      <c r="J123" s="82" t="s">
        <v>325</v>
      </c>
      <c r="K123" s="138"/>
      <c r="L123" s="136"/>
      <c r="N123" s="87"/>
      <c r="O123" s="87"/>
      <c r="P123" s="87"/>
      <c r="S123" s="87"/>
      <c r="T123" s="87"/>
    </row>
    <row r="124" ht="86.4" spans="1:20">
      <c r="A124" s="87"/>
      <c r="B124" s="87" t="s">
        <v>322</v>
      </c>
      <c r="C124" s="87"/>
      <c r="E124" s="87" t="s">
        <v>72</v>
      </c>
      <c r="F124" s="87" t="s">
        <v>73</v>
      </c>
      <c r="G124" s="77" t="s">
        <v>74</v>
      </c>
      <c r="H124" s="76" t="s">
        <v>334</v>
      </c>
      <c r="I124" s="87" t="s">
        <v>336</v>
      </c>
      <c r="J124" s="82" t="s">
        <v>325</v>
      </c>
      <c r="K124" s="138" t="s">
        <v>337</v>
      </c>
      <c r="L124" s="136"/>
      <c r="N124" s="87"/>
      <c r="O124" s="87"/>
      <c r="P124" s="87"/>
      <c r="S124" s="87"/>
      <c r="T124" s="87"/>
    </row>
    <row r="125" ht="86.4" spans="1:20">
      <c r="A125" s="87"/>
      <c r="B125" s="87" t="s">
        <v>322</v>
      </c>
      <c r="C125" s="87"/>
      <c r="E125" s="87" t="s">
        <v>72</v>
      </c>
      <c r="F125" s="87" t="s">
        <v>73</v>
      </c>
      <c r="G125" s="77" t="s">
        <v>74</v>
      </c>
      <c r="H125" s="76" t="s">
        <v>334</v>
      </c>
      <c r="I125" s="87" t="s">
        <v>338</v>
      </c>
      <c r="J125" s="82" t="s">
        <v>325</v>
      </c>
      <c r="K125" s="141" t="s">
        <v>339</v>
      </c>
      <c r="L125" s="136"/>
      <c r="N125" s="87"/>
      <c r="O125" s="87"/>
      <c r="P125" s="87"/>
      <c r="S125" s="87"/>
      <c r="T125" s="87"/>
    </row>
    <row r="126" ht="86.4" spans="1:20">
      <c r="A126" s="87"/>
      <c r="B126" s="87" t="s">
        <v>322</v>
      </c>
      <c r="C126" s="87"/>
      <c r="E126" s="87" t="s">
        <v>72</v>
      </c>
      <c r="F126" s="87" t="s">
        <v>73</v>
      </c>
      <c r="G126" s="77" t="s">
        <v>74</v>
      </c>
      <c r="H126" s="76" t="s">
        <v>334</v>
      </c>
      <c r="I126" s="87" t="s">
        <v>340</v>
      </c>
      <c r="J126" s="82" t="s">
        <v>325</v>
      </c>
      <c r="K126" s="141" t="s">
        <v>341</v>
      </c>
      <c r="L126" s="136"/>
      <c r="N126" s="87"/>
      <c r="O126" s="87"/>
      <c r="P126" s="87"/>
      <c r="S126" s="87"/>
      <c r="T126" s="87"/>
    </row>
    <row r="127" ht="86.4" spans="1:20">
      <c r="A127" s="87"/>
      <c r="B127" s="87" t="s">
        <v>322</v>
      </c>
      <c r="C127" s="87"/>
      <c r="E127" s="87" t="s">
        <v>72</v>
      </c>
      <c r="F127" s="87" t="s">
        <v>73</v>
      </c>
      <c r="G127" s="77" t="s">
        <v>74</v>
      </c>
      <c r="H127" s="76" t="s">
        <v>334</v>
      </c>
      <c r="I127" s="87" t="s">
        <v>342</v>
      </c>
      <c r="J127" s="82" t="s">
        <v>325</v>
      </c>
      <c r="K127" s="141" t="s">
        <v>343</v>
      </c>
      <c r="L127" s="136"/>
      <c r="N127" s="87"/>
      <c r="O127" s="87"/>
      <c r="P127" s="87"/>
      <c r="S127" s="87"/>
      <c r="T127" s="87"/>
    </row>
    <row r="128" ht="86.4" spans="1:20">
      <c r="A128" s="87"/>
      <c r="B128" s="87" t="s">
        <v>322</v>
      </c>
      <c r="C128" s="87"/>
      <c r="E128" s="87" t="s">
        <v>72</v>
      </c>
      <c r="F128" s="87" t="s">
        <v>73</v>
      </c>
      <c r="G128" s="77" t="s">
        <v>74</v>
      </c>
      <c r="H128" s="76" t="s">
        <v>334</v>
      </c>
      <c r="I128" s="87" t="s">
        <v>344</v>
      </c>
      <c r="J128" s="82" t="s">
        <v>325</v>
      </c>
      <c r="K128" s="141" t="s">
        <v>345</v>
      </c>
      <c r="L128" s="136"/>
      <c r="N128" s="87"/>
      <c r="O128" s="87"/>
      <c r="P128" s="87"/>
      <c r="S128" s="87"/>
      <c r="T128" s="87"/>
    </row>
    <row r="129" ht="86.4" spans="1:20">
      <c r="A129" s="87"/>
      <c r="B129" s="87" t="s">
        <v>322</v>
      </c>
      <c r="C129" s="87"/>
      <c r="E129" s="87" t="s">
        <v>72</v>
      </c>
      <c r="F129" s="87" t="s">
        <v>73</v>
      </c>
      <c r="G129" s="77" t="s">
        <v>74</v>
      </c>
      <c r="H129" s="76" t="s">
        <v>334</v>
      </c>
      <c r="I129" s="87" t="s">
        <v>346</v>
      </c>
      <c r="J129" s="82" t="s">
        <v>325</v>
      </c>
      <c r="K129" s="141" t="s">
        <v>347</v>
      </c>
      <c r="L129" s="136"/>
      <c r="N129" s="87"/>
      <c r="O129" s="87"/>
      <c r="P129" s="87"/>
      <c r="S129" s="87"/>
      <c r="T129" s="87"/>
    </row>
    <row r="130" ht="86.4" spans="1:20">
      <c r="A130" s="87"/>
      <c r="B130" s="87" t="s">
        <v>322</v>
      </c>
      <c r="C130" s="87"/>
      <c r="E130" s="87" t="s">
        <v>72</v>
      </c>
      <c r="F130" s="87" t="s">
        <v>73</v>
      </c>
      <c r="G130" s="77" t="s">
        <v>74</v>
      </c>
      <c r="H130" s="76" t="s">
        <v>334</v>
      </c>
      <c r="I130" s="87" t="s">
        <v>348</v>
      </c>
      <c r="J130" s="82" t="s">
        <v>325</v>
      </c>
      <c r="K130" s="141" t="s">
        <v>349</v>
      </c>
      <c r="L130" s="136"/>
      <c r="N130" s="87"/>
      <c r="O130" s="87"/>
      <c r="P130" s="87"/>
      <c r="S130" s="87"/>
      <c r="T130" s="87"/>
    </row>
    <row r="131" ht="86.4" spans="1:20">
      <c r="A131" s="87"/>
      <c r="B131" s="87" t="s">
        <v>322</v>
      </c>
      <c r="C131" s="87"/>
      <c r="E131" s="87" t="s">
        <v>72</v>
      </c>
      <c r="F131" s="87" t="s">
        <v>73</v>
      </c>
      <c r="G131" s="77" t="s">
        <v>74</v>
      </c>
      <c r="H131" s="76" t="s">
        <v>350</v>
      </c>
      <c r="I131" s="87" t="s">
        <v>351</v>
      </c>
      <c r="J131" s="82" t="s">
        <v>325</v>
      </c>
      <c r="K131" s="87" t="s">
        <v>352</v>
      </c>
      <c r="L131" s="136"/>
      <c r="N131" s="87"/>
      <c r="O131" s="87"/>
      <c r="P131" s="87"/>
      <c r="S131" s="87"/>
      <c r="T131" s="87"/>
    </row>
    <row r="132" ht="86.4" spans="1:20">
      <c r="A132" s="87"/>
      <c r="B132" s="87" t="s">
        <v>322</v>
      </c>
      <c r="C132" s="87"/>
      <c r="E132" s="87" t="s">
        <v>72</v>
      </c>
      <c r="F132" s="87" t="s">
        <v>73</v>
      </c>
      <c r="G132" s="77" t="s">
        <v>74</v>
      </c>
      <c r="H132" s="76" t="s">
        <v>353</v>
      </c>
      <c r="I132" s="87" t="s">
        <v>354</v>
      </c>
      <c r="J132" s="82" t="s">
        <v>325</v>
      </c>
      <c r="K132" s="87" t="s">
        <v>355</v>
      </c>
      <c r="L132" s="136"/>
      <c r="N132" s="87"/>
      <c r="O132" s="87"/>
      <c r="P132" s="87"/>
      <c r="S132" s="87"/>
      <c r="T132" s="87"/>
    </row>
    <row r="133" ht="86.4" spans="1:20">
      <c r="A133" s="87"/>
      <c r="B133" s="87" t="s">
        <v>322</v>
      </c>
      <c r="C133" s="87"/>
      <c r="E133" s="87" t="s">
        <v>72</v>
      </c>
      <c r="F133" s="87" t="s">
        <v>73</v>
      </c>
      <c r="G133" s="77" t="s">
        <v>74</v>
      </c>
      <c r="H133" s="76" t="s">
        <v>356</v>
      </c>
      <c r="I133" s="87" t="s">
        <v>357</v>
      </c>
      <c r="J133" s="82" t="s">
        <v>325</v>
      </c>
      <c r="K133" s="87" t="s">
        <v>358</v>
      </c>
      <c r="L133" s="87"/>
      <c r="N133" s="87"/>
      <c r="O133" s="87"/>
      <c r="P133" s="87"/>
      <c r="S133" s="87"/>
      <c r="T133" s="87"/>
    </row>
    <row r="134" ht="86.4" spans="1:20">
      <c r="A134" s="87"/>
      <c r="B134" s="87" t="s">
        <v>322</v>
      </c>
      <c r="C134" s="87"/>
      <c r="E134" s="87" t="s">
        <v>72</v>
      </c>
      <c r="F134" s="87" t="s">
        <v>73</v>
      </c>
      <c r="G134" s="77" t="s">
        <v>74</v>
      </c>
      <c r="H134" s="76" t="s">
        <v>7</v>
      </c>
      <c r="I134" s="87" t="s">
        <v>156</v>
      </c>
      <c r="J134" s="82" t="s">
        <v>325</v>
      </c>
      <c r="K134" s="87" t="s">
        <v>157</v>
      </c>
      <c r="L134" s="87"/>
      <c r="N134" s="87"/>
      <c r="O134" s="87"/>
      <c r="P134" s="87"/>
      <c r="S134" s="87"/>
      <c r="T134" s="87"/>
    </row>
    <row r="135" customFormat="1" ht="96.6" spans="1:20">
      <c r="A135" s="87"/>
      <c r="B135" s="87" t="s">
        <v>322</v>
      </c>
      <c r="C135" s="87"/>
      <c r="D135" s="87"/>
      <c r="E135" s="87" t="s">
        <v>72</v>
      </c>
      <c r="F135" s="87" t="s">
        <v>73</v>
      </c>
      <c r="G135" s="77" t="s">
        <v>74</v>
      </c>
      <c r="H135" s="76" t="s">
        <v>159</v>
      </c>
      <c r="I135" s="76" t="s">
        <v>160</v>
      </c>
      <c r="J135" s="82" t="s">
        <v>325</v>
      </c>
      <c r="K135" s="76" t="s">
        <v>161</v>
      </c>
      <c r="L135" s="87"/>
      <c r="N135" s="87"/>
      <c r="O135" s="87"/>
      <c r="P135" s="87"/>
      <c r="S135" s="87"/>
      <c r="T135" s="87"/>
    </row>
    <row r="136" customFormat="1" ht="86.4" spans="1:20">
      <c r="A136" s="87"/>
      <c r="B136" s="87" t="s">
        <v>322</v>
      </c>
      <c r="C136" s="87"/>
      <c r="D136" s="87"/>
      <c r="E136" s="87" t="s">
        <v>243</v>
      </c>
      <c r="F136" s="87" t="s">
        <v>73</v>
      </c>
      <c r="G136" s="77" t="s">
        <v>74</v>
      </c>
      <c r="H136" s="76" t="s">
        <v>323</v>
      </c>
      <c r="I136" s="87" t="s">
        <v>324</v>
      </c>
      <c r="J136" s="82" t="s">
        <v>325</v>
      </c>
      <c r="K136" s="87" t="s">
        <v>326</v>
      </c>
      <c r="L136" s="136"/>
      <c r="N136" s="87"/>
      <c r="O136" s="87"/>
      <c r="P136" s="87"/>
      <c r="S136" s="87"/>
      <c r="T136" s="87"/>
    </row>
    <row r="137" customFormat="1" ht="86.4" spans="1:20">
      <c r="A137" s="87"/>
      <c r="B137" s="87" t="s">
        <v>322</v>
      </c>
      <c r="C137" s="87"/>
      <c r="D137" s="87"/>
      <c r="E137" s="87" t="s">
        <v>243</v>
      </c>
      <c r="F137" s="87" t="s">
        <v>73</v>
      </c>
      <c r="G137" s="77" t="s">
        <v>74</v>
      </c>
      <c r="H137" s="76" t="s">
        <v>327</v>
      </c>
      <c r="I137" s="87" t="s">
        <v>328</v>
      </c>
      <c r="J137" s="82" t="s">
        <v>325</v>
      </c>
      <c r="K137" s="87" t="s">
        <v>326</v>
      </c>
      <c r="L137" s="136"/>
      <c r="N137" s="87"/>
      <c r="O137" s="87"/>
      <c r="P137" s="87"/>
      <c r="S137" s="87"/>
      <c r="T137" s="87"/>
    </row>
    <row r="138" customFormat="1" ht="86.4" spans="1:20">
      <c r="A138" s="87"/>
      <c r="B138" s="87" t="s">
        <v>322</v>
      </c>
      <c r="C138" s="87"/>
      <c r="D138" s="87"/>
      <c r="E138" s="87" t="s">
        <v>243</v>
      </c>
      <c r="F138" s="87" t="s">
        <v>73</v>
      </c>
      <c r="G138" s="77" t="s">
        <v>74</v>
      </c>
      <c r="H138" s="76" t="s">
        <v>329</v>
      </c>
      <c r="I138" s="87" t="s">
        <v>330</v>
      </c>
      <c r="J138" s="82" t="s">
        <v>325</v>
      </c>
      <c r="K138" s="87" t="s">
        <v>326</v>
      </c>
      <c r="L138" s="136"/>
      <c r="N138" s="87"/>
      <c r="O138" s="87"/>
      <c r="P138" s="87"/>
      <c r="S138" s="87"/>
      <c r="T138" s="87"/>
    </row>
    <row r="139" customFormat="1" ht="187.2" spans="1:20">
      <c r="A139" s="87"/>
      <c r="B139" s="87" t="s">
        <v>322</v>
      </c>
      <c r="C139" s="87"/>
      <c r="D139" s="87"/>
      <c r="E139" s="87" t="s">
        <v>243</v>
      </c>
      <c r="F139" s="87" t="s">
        <v>73</v>
      </c>
      <c r="G139" s="77" t="s">
        <v>74</v>
      </c>
      <c r="H139" s="76" t="s">
        <v>331</v>
      </c>
      <c r="I139" s="87" t="s">
        <v>332</v>
      </c>
      <c r="J139" s="82" t="s">
        <v>325</v>
      </c>
      <c r="K139" s="87" t="s">
        <v>333</v>
      </c>
      <c r="L139" s="136"/>
      <c r="N139" s="87"/>
      <c r="O139" s="87"/>
      <c r="P139" s="87"/>
      <c r="S139" s="87"/>
      <c r="T139" s="87"/>
    </row>
    <row r="140" customFormat="1" ht="86.4" spans="1:20">
      <c r="A140" s="87"/>
      <c r="B140" s="87" t="s">
        <v>322</v>
      </c>
      <c r="C140" s="87"/>
      <c r="D140" s="87"/>
      <c r="E140" s="87" t="s">
        <v>243</v>
      </c>
      <c r="F140" s="87" t="s">
        <v>73</v>
      </c>
      <c r="G140" s="77" t="s">
        <v>74</v>
      </c>
      <c r="H140" s="76" t="s">
        <v>334</v>
      </c>
      <c r="I140" s="87" t="s">
        <v>335</v>
      </c>
      <c r="J140" s="82" t="s">
        <v>325</v>
      </c>
      <c r="K140" s="138"/>
      <c r="L140" s="136"/>
      <c r="N140" s="87"/>
      <c r="O140" s="87"/>
      <c r="P140" s="87"/>
      <c r="S140" s="87"/>
      <c r="T140" s="87"/>
    </row>
    <row r="141" customFormat="1" ht="86.4" spans="1:20">
      <c r="A141" s="87"/>
      <c r="B141" s="87" t="s">
        <v>322</v>
      </c>
      <c r="C141" s="87"/>
      <c r="D141" s="87"/>
      <c r="E141" s="87" t="s">
        <v>243</v>
      </c>
      <c r="F141" s="87" t="s">
        <v>73</v>
      </c>
      <c r="G141" s="77" t="s">
        <v>74</v>
      </c>
      <c r="H141" s="76" t="s">
        <v>334</v>
      </c>
      <c r="I141" s="87" t="s">
        <v>336</v>
      </c>
      <c r="J141" s="82" t="s">
        <v>325</v>
      </c>
      <c r="K141" s="138" t="s">
        <v>337</v>
      </c>
      <c r="L141" s="136"/>
      <c r="N141" s="87"/>
      <c r="O141" s="87"/>
      <c r="P141" s="87"/>
      <c r="S141" s="87"/>
      <c r="T141" s="87"/>
    </row>
    <row r="142" customFormat="1" ht="86.4" spans="1:20">
      <c r="A142" s="87"/>
      <c r="B142" s="87" t="s">
        <v>322</v>
      </c>
      <c r="C142" s="87"/>
      <c r="D142" s="87"/>
      <c r="E142" s="87" t="s">
        <v>243</v>
      </c>
      <c r="F142" s="87" t="s">
        <v>73</v>
      </c>
      <c r="G142" s="77" t="s">
        <v>74</v>
      </c>
      <c r="H142" s="76" t="s">
        <v>334</v>
      </c>
      <c r="I142" s="87" t="s">
        <v>338</v>
      </c>
      <c r="J142" s="82" t="s">
        <v>325</v>
      </c>
      <c r="K142" s="141" t="s">
        <v>339</v>
      </c>
      <c r="L142" s="136"/>
      <c r="N142" s="87"/>
      <c r="O142" s="87"/>
      <c r="P142" s="87"/>
      <c r="S142" s="87"/>
      <c r="T142" s="87"/>
    </row>
    <row r="143" customFormat="1" ht="86.4" spans="1:20">
      <c r="A143" s="87"/>
      <c r="B143" s="87" t="s">
        <v>322</v>
      </c>
      <c r="C143" s="87"/>
      <c r="D143" s="87"/>
      <c r="E143" s="87" t="s">
        <v>243</v>
      </c>
      <c r="F143" s="87" t="s">
        <v>73</v>
      </c>
      <c r="G143" s="77" t="s">
        <v>74</v>
      </c>
      <c r="H143" s="76" t="s">
        <v>334</v>
      </c>
      <c r="I143" s="87" t="s">
        <v>340</v>
      </c>
      <c r="J143" s="82" t="s">
        <v>325</v>
      </c>
      <c r="K143" s="141" t="s">
        <v>341</v>
      </c>
      <c r="L143" s="136"/>
      <c r="N143" s="87"/>
      <c r="O143" s="87"/>
      <c r="P143" s="87"/>
      <c r="S143" s="87"/>
      <c r="T143" s="87"/>
    </row>
    <row r="144" customFormat="1" ht="86.4" spans="1:20">
      <c r="A144" s="87"/>
      <c r="B144" s="87" t="s">
        <v>322</v>
      </c>
      <c r="C144" s="87"/>
      <c r="D144" s="87"/>
      <c r="E144" s="87" t="s">
        <v>243</v>
      </c>
      <c r="F144" s="87" t="s">
        <v>73</v>
      </c>
      <c r="G144" s="77" t="s">
        <v>74</v>
      </c>
      <c r="H144" s="76" t="s">
        <v>334</v>
      </c>
      <c r="I144" s="87" t="s">
        <v>342</v>
      </c>
      <c r="J144" s="82" t="s">
        <v>325</v>
      </c>
      <c r="K144" s="141" t="s">
        <v>343</v>
      </c>
      <c r="L144" s="136"/>
      <c r="N144" s="87"/>
      <c r="O144" s="87"/>
      <c r="P144" s="87"/>
      <c r="S144" s="87"/>
      <c r="T144" s="87"/>
    </row>
    <row r="145" customFormat="1" ht="86.4" spans="1:20">
      <c r="A145" s="87"/>
      <c r="B145" s="87" t="s">
        <v>322</v>
      </c>
      <c r="C145" s="87"/>
      <c r="D145" s="87"/>
      <c r="E145" s="87" t="s">
        <v>243</v>
      </c>
      <c r="F145" s="87" t="s">
        <v>73</v>
      </c>
      <c r="G145" s="77" t="s">
        <v>74</v>
      </c>
      <c r="H145" s="76" t="s">
        <v>334</v>
      </c>
      <c r="I145" s="87" t="s">
        <v>344</v>
      </c>
      <c r="J145" s="82" t="s">
        <v>325</v>
      </c>
      <c r="K145" s="141" t="s">
        <v>345</v>
      </c>
      <c r="L145" s="136"/>
      <c r="N145" s="87"/>
      <c r="O145" s="87"/>
      <c r="P145" s="87"/>
      <c r="S145" s="87"/>
      <c r="T145" s="87"/>
    </row>
    <row r="146" customFormat="1" ht="86.4" spans="1:20">
      <c r="A146" s="87"/>
      <c r="B146" s="87" t="s">
        <v>322</v>
      </c>
      <c r="C146" s="87"/>
      <c r="D146" s="87"/>
      <c r="E146" s="87" t="s">
        <v>243</v>
      </c>
      <c r="F146" s="87" t="s">
        <v>73</v>
      </c>
      <c r="G146" s="77" t="s">
        <v>74</v>
      </c>
      <c r="H146" s="76" t="s">
        <v>334</v>
      </c>
      <c r="I146" s="87" t="s">
        <v>346</v>
      </c>
      <c r="J146" s="82" t="s">
        <v>325</v>
      </c>
      <c r="K146" s="141" t="s">
        <v>347</v>
      </c>
      <c r="L146" s="136"/>
      <c r="N146" s="87"/>
      <c r="O146" s="87"/>
      <c r="P146" s="87"/>
      <c r="S146" s="87"/>
      <c r="T146" s="87"/>
    </row>
    <row r="147" customFormat="1" ht="86.4" spans="1:20">
      <c r="A147" s="87"/>
      <c r="B147" s="87" t="s">
        <v>322</v>
      </c>
      <c r="C147" s="87"/>
      <c r="D147" s="87"/>
      <c r="E147" s="87" t="s">
        <v>243</v>
      </c>
      <c r="F147" s="87" t="s">
        <v>73</v>
      </c>
      <c r="G147" s="77" t="s">
        <v>74</v>
      </c>
      <c r="H147" s="76" t="s">
        <v>334</v>
      </c>
      <c r="I147" s="87" t="s">
        <v>348</v>
      </c>
      <c r="J147" s="82" t="s">
        <v>325</v>
      </c>
      <c r="K147" s="141" t="s">
        <v>349</v>
      </c>
      <c r="L147" s="136"/>
      <c r="N147" s="87"/>
      <c r="O147" s="87"/>
      <c r="P147" s="87"/>
      <c r="S147" s="87"/>
      <c r="T147" s="87"/>
    </row>
    <row r="148" customFormat="1" ht="86.4" spans="1:20">
      <c r="A148" s="87"/>
      <c r="B148" s="87" t="s">
        <v>322</v>
      </c>
      <c r="C148" s="87"/>
      <c r="D148" s="87"/>
      <c r="E148" s="87" t="s">
        <v>243</v>
      </c>
      <c r="F148" s="87" t="s">
        <v>73</v>
      </c>
      <c r="G148" s="77" t="s">
        <v>74</v>
      </c>
      <c r="H148" s="76" t="s">
        <v>350</v>
      </c>
      <c r="I148" s="87" t="s">
        <v>351</v>
      </c>
      <c r="J148" s="82" t="s">
        <v>325</v>
      </c>
      <c r="K148" s="87" t="s">
        <v>352</v>
      </c>
      <c r="L148" s="136"/>
      <c r="N148" s="87"/>
      <c r="O148" s="87"/>
      <c r="P148" s="87"/>
      <c r="S148" s="87"/>
      <c r="T148" s="87"/>
    </row>
    <row r="149" customFormat="1" ht="86.4" spans="1:20">
      <c r="A149" s="87"/>
      <c r="B149" s="87" t="s">
        <v>322</v>
      </c>
      <c r="C149" s="87"/>
      <c r="D149" s="87"/>
      <c r="E149" s="87" t="s">
        <v>243</v>
      </c>
      <c r="F149" s="87" t="s">
        <v>73</v>
      </c>
      <c r="G149" s="77" t="s">
        <v>74</v>
      </c>
      <c r="H149" s="76" t="s">
        <v>353</v>
      </c>
      <c r="I149" s="87" t="s">
        <v>354</v>
      </c>
      <c r="J149" s="82" t="s">
        <v>325</v>
      </c>
      <c r="K149" s="87" t="s">
        <v>355</v>
      </c>
      <c r="L149" s="136"/>
      <c r="N149" s="87"/>
      <c r="O149" s="87"/>
      <c r="P149" s="87"/>
      <c r="S149" s="87"/>
      <c r="T149" s="87"/>
    </row>
    <row r="150" customFormat="1" ht="86.4" spans="1:20">
      <c r="A150" s="87"/>
      <c r="B150" s="87" t="s">
        <v>322</v>
      </c>
      <c r="C150" s="87"/>
      <c r="D150" s="87"/>
      <c r="E150" s="87" t="s">
        <v>243</v>
      </c>
      <c r="F150" s="87" t="s">
        <v>73</v>
      </c>
      <c r="G150" s="77" t="s">
        <v>74</v>
      </c>
      <c r="H150" s="76" t="s">
        <v>356</v>
      </c>
      <c r="I150" s="87" t="s">
        <v>357</v>
      </c>
      <c r="J150" s="82" t="s">
        <v>325</v>
      </c>
      <c r="K150" s="87" t="s">
        <v>358</v>
      </c>
      <c r="L150" s="87"/>
      <c r="N150" s="87"/>
      <c r="O150" s="87"/>
      <c r="P150" s="87"/>
      <c r="S150" s="87"/>
      <c r="T150" s="87"/>
    </row>
    <row r="151" customFormat="1" ht="86.4" spans="1:20">
      <c r="A151" s="87"/>
      <c r="B151" s="87" t="s">
        <v>322</v>
      </c>
      <c r="C151" s="87"/>
      <c r="D151" s="87"/>
      <c r="E151" s="87" t="s">
        <v>243</v>
      </c>
      <c r="F151" s="87" t="s">
        <v>73</v>
      </c>
      <c r="G151" s="77" t="s">
        <v>74</v>
      </c>
      <c r="H151" s="76" t="s">
        <v>7</v>
      </c>
      <c r="I151" s="87" t="s">
        <v>156</v>
      </c>
      <c r="J151" s="82" t="s">
        <v>325</v>
      </c>
      <c r="K151" s="87" t="s">
        <v>157</v>
      </c>
      <c r="L151" s="87"/>
      <c r="N151" s="87"/>
      <c r="O151" s="87"/>
      <c r="P151" s="87"/>
      <c r="S151" s="87"/>
      <c r="T151" s="87"/>
    </row>
    <row r="152" customFormat="1" ht="86.4" spans="1:20">
      <c r="A152" s="87"/>
      <c r="B152" s="87" t="s">
        <v>322</v>
      </c>
      <c r="C152" s="87"/>
      <c r="D152" s="87"/>
      <c r="E152" s="87" t="s">
        <v>243</v>
      </c>
      <c r="F152" s="87" t="s">
        <v>73</v>
      </c>
      <c r="G152" s="77" t="s">
        <v>74</v>
      </c>
      <c r="H152" s="76" t="s">
        <v>159</v>
      </c>
      <c r="I152" s="76" t="s">
        <v>160</v>
      </c>
      <c r="J152" s="82" t="s">
        <v>325</v>
      </c>
      <c r="K152" s="76" t="s">
        <v>284</v>
      </c>
      <c r="L152" s="87"/>
      <c r="N152" s="87"/>
      <c r="O152" s="87"/>
      <c r="P152" s="87"/>
      <c r="S152" s="87"/>
      <c r="T152" s="87"/>
    </row>
    <row r="153" s="75" customFormat="1" ht="144" spans="1:21">
      <c r="A153" s="76" t="s">
        <v>162</v>
      </c>
      <c r="B153" s="87" t="s">
        <v>322</v>
      </c>
      <c r="C153" s="77"/>
      <c r="D153" s="77"/>
      <c r="E153" s="77" t="s">
        <v>72</v>
      </c>
      <c r="F153" s="77" t="s">
        <v>163</v>
      </c>
      <c r="G153" s="77" t="s">
        <v>74</v>
      </c>
      <c r="H153" s="77"/>
      <c r="I153" s="81" t="s">
        <v>359</v>
      </c>
      <c r="J153" s="82" t="s">
        <v>295</v>
      </c>
      <c r="K153" s="81" t="s">
        <v>299</v>
      </c>
      <c r="L153" s="77"/>
      <c r="M153" s="77"/>
      <c r="N153" s="77"/>
      <c r="O153" s="77"/>
      <c r="P153" s="77"/>
      <c r="Q153" s="77"/>
      <c r="R153" s="77"/>
      <c r="S153" s="77"/>
      <c r="T153" s="77"/>
      <c r="U153" s="77"/>
    </row>
    <row r="154" s="75" customFormat="1" ht="86.4" spans="1:21">
      <c r="A154" s="76" t="s">
        <v>162</v>
      </c>
      <c r="B154" s="87" t="s">
        <v>322</v>
      </c>
      <c r="C154" s="77"/>
      <c r="D154" s="77"/>
      <c r="E154" s="77" t="s">
        <v>243</v>
      </c>
      <c r="F154" s="77" t="s">
        <v>163</v>
      </c>
      <c r="G154" s="77" t="s">
        <v>74</v>
      </c>
      <c r="H154" s="77"/>
      <c r="I154" s="81" t="s">
        <v>298</v>
      </c>
      <c r="J154" s="82" t="s">
        <v>297</v>
      </c>
      <c r="K154" s="81" t="s">
        <v>299</v>
      </c>
      <c r="L154" s="77"/>
      <c r="M154" s="77"/>
      <c r="N154" s="77"/>
      <c r="O154" s="77"/>
      <c r="P154" s="77"/>
      <c r="Q154" s="77"/>
      <c r="R154" s="77"/>
      <c r="S154" s="77"/>
      <c r="T154" s="77"/>
      <c r="U154" s="77"/>
    </row>
    <row r="155" s="75" customFormat="1" ht="172.8" spans="1:21">
      <c r="A155" s="76"/>
      <c r="B155" s="87"/>
      <c r="C155" s="77"/>
      <c r="D155" s="77"/>
      <c r="E155" s="77" t="s">
        <v>72</v>
      </c>
      <c r="F155" s="77" t="s">
        <v>167</v>
      </c>
      <c r="G155" s="77" t="s">
        <v>74</v>
      </c>
      <c r="H155" s="77"/>
      <c r="I155" s="81" t="s">
        <v>300</v>
      </c>
      <c r="J155" s="82" t="s">
        <v>295</v>
      </c>
      <c r="K155" s="81" t="s">
        <v>301</v>
      </c>
      <c r="L155" s="77"/>
      <c r="M155" s="77"/>
      <c r="N155" s="77"/>
      <c r="O155" s="77"/>
      <c r="P155" s="77"/>
      <c r="Q155" s="77"/>
      <c r="R155" s="77"/>
      <c r="S155" s="77"/>
      <c r="T155" s="77"/>
      <c r="U155" s="77"/>
    </row>
    <row r="156" s="75" customFormat="1" ht="172.8" spans="1:21">
      <c r="A156" s="76" t="s">
        <v>166</v>
      </c>
      <c r="B156" s="87" t="s">
        <v>293</v>
      </c>
      <c r="C156" s="77"/>
      <c r="D156" s="77"/>
      <c r="E156" s="77" t="s">
        <v>72</v>
      </c>
      <c r="F156" s="77" t="s">
        <v>167</v>
      </c>
      <c r="G156" s="77" t="s">
        <v>74</v>
      </c>
      <c r="H156" s="77"/>
      <c r="I156" s="81" t="s">
        <v>302</v>
      </c>
      <c r="J156" s="82" t="s">
        <v>297</v>
      </c>
      <c r="K156" s="81" t="s">
        <v>303</v>
      </c>
      <c r="L156" s="77"/>
      <c r="M156" s="77"/>
      <c r="N156" s="77"/>
      <c r="O156" s="77"/>
      <c r="P156" s="77"/>
      <c r="Q156" s="77"/>
      <c r="R156" s="77"/>
      <c r="S156" s="77"/>
      <c r="T156" s="77"/>
      <c r="U156" s="77"/>
    </row>
    <row r="157" spans="1:20">
      <c r="A157" s="87"/>
      <c r="B157" s="87"/>
      <c r="C157" s="87"/>
      <c r="E157" s="87"/>
      <c r="F157" s="87"/>
      <c r="G157" s="77"/>
      <c r="I157" s="87"/>
      <c r="J157" s="87"/>
      <c r="K157" s="87"/>
      <c r="L157" s="87"/>
      <c r="N157" s="87"/>
      <c r="O157" s="87"/>
      <c r="P157" s="87"/>
      <c r="S157" s="87"/>
      <c r="T157" s="87"/>
    </row>
    <row r="158" spans="1:20">
      <c r="A158" s="87"/>
      <c r="B158" s="87"/>
      <c r="C158" s="87"/>
      <c r="E158" s="87"/>
      <c r="F158" s="87"/>
      <c r="G158" s="77"/>
      <c r="I158" s="87"/>
      <c r="J158" s="87"/>
      <c r="K158" s="87"/>
      <c r="L158" s="87"/>
      <c r="N158" s="87"/>
      <c r="O158" s="87"/>
      <c r="P158" s="87"/>
      <c r="S158" s="87"/>
      <c r="T158" s="87"/>
    </row>
    <row r="159" spans="1:20">
      <c r="A159" s="87"/>
      <c r="B159" s="87"/>
      <c r="C159" s="87"/>
      <c r="E159" s="87"/>
      <c r="F159" s="87"/>
      <c r="G159" s="77"/>
      <c r="I159" s="87"/>
      <c r="J159" s="87"/>
      <c r="K159" s="87"/>
      <c r="L159" s="87"/>
      <c r="N159" s="87"/>
      <c r="O159" s="87"/>
      <c r="P159" s="87"/>
      <c r="S159" s="87"/>
      <c r="T159" s="87"/>
    </row>
    <row r="160" spans="1:20">
      <c r="A160" s="87"/>
      <c r="B160" s="87"/>
      <c r="C160" s="87"/>
      <c r="E160" s="87"/>
      <c r="F160" s="87"/>
      <c r="G160" s="77"/>
      <c r="I160" s="87"/>
      <c r="J160" s="87"/>
      <c r="K160" s="87"/>
      <c r="L160" s="87"/>
      <c r="N160" s="87"/>
      <c r="O160" s="87"/>
      <c r="P160" s="87"/>
      <c r="S160" s="87"/>
      <c r="T160" s="87"/>
    </row>
    <row r="161" spans="1:20">
      <c r="A161" s="87"/>
      <c r="B161" s="87"/>
      <c r="C161" s="87"/>
      <c r="E161" s="87"/>
      <c r="F161" s="87"/>
      <c r="G161" s="77"/>
      <c r="I161" s="87"/>
      <c r="J161" s="87"/>
      <c r="K161" s="87"/>
      <c r="L161" s="87"/>
      <c r="N161" s="87"/>
      <c r="O161" s="87"/>
      <c r="P161" s="87"/>
      <c r="S161" s="87"/>
      <c r="T161" s="87"/>
    </row>
    <row r="162" spans="1:20">
      <c r="A162" s="87"/>
      <c r="B162" s="87"/>
      <c r="C162" s="87"/>
      <c r="E162" s="87"/>
      <c r="F162" s="87"/>
      <c r="G162" s="77"/>
      <c r="I162" s="87"/>
      <c r="J162" s="87"/>
      <c r="K162" s="87"/>
      <c r="L162" s="87"/>
      <c r="N162" s="87"/>
      <c r="O162" s="87"/>
      <c r="P162" s="87"/>
      <c r="S162" s="87"/>
      <c r="T162" s="87"/>
    </row>
    <row r="163" spans="1:20">
      <c r="A163" s="87"/>
      <c r="B163" s="87"/>
      <c r="C163" s="87"/>
      <c r="E163" s="87"/>
      <c r="F163" s="87"/>
      <c r="G163" s="77"/>
      <c r="I163" s="87"/>
      <c r="J163" s="87"/>
      <c r="K163" s="87"/>
      <c r="L163" s="136"/>
      <c r="N163" s="87"/>
      <c r="O163" s="87"/>
      <c r="P163" s="87"/>
      <c r="S163" s="87"/>
      <c r="T163" s="87"/>
    </row>
    <row r="164" spans="1:20">
      <c r="A164" s="87"/>
      <c r="B164" s="87"/>
      <c r="C164" s="87"/>
      <c r="E164" s="87"/>
      <c r="F164" s="87"/>
      <c r="G164" s="77"/>
      <c r="I164" s="87"/>
      <c r="J164" s="87"/>
      <c r="K164" s="87"/>
      <c r="L164" s="136"/>
      <c r="N164" s="87"/>
      <c r="O164" s="87"/>
      <c r="P164" s="87"/>
      <c r="S164" s="87"/>
      <c r="T164" s="87"/>
    </row>
    <row r="165" spans="1:20">
      <c r="A165" s="87"/>
      <c r="B165" s="87"/>
      <c r="C165" s="87"/>
      <c r="E165" s="87"/>
      <c r="F165" s="87"/>
      <c r="G165" s="77"/>
      <c r="I165" s="87"/>
      <c r="J165" s="87"/>
      <c r="K165" s="87"/>
      <c r="L165" s="136"/>
      <c r="N165" s="87"/>
      <c r="O165" s="87"/>
      <c r="P165" s="87"/>
      <c r="S165" s="87"/>
      <c r="T165" s="87"/>
    </row>
    <row r="166" spans="1:20">
      <c r="A166" s="87"/>
      <c r="B166" s="87"/>
      <c r="C166" s="87"/>
      <c r="E166" s="87"/>
      <c r="F166" s="87"/>
      <c r="G166" s="77"/>
      <c r="I166" s="87"/>
      <c r="J166" s="87"/>
      <c r="K166" s="87"/>
      <c r="L166" s="136"/>
      <c r="N166" s="87"/>
      <c r="O166" s="87"/>
      <c r="P166" s="87"/>
      <c r="S166" s="87"/>
      <c r="T166" s="87"/>
    </row>
    <row r="167" spans="1:20">
      <c r="A167" s="87"/>
      <c r="B167" s="87"/>
      <c r="C167" s="87"/>
      <c r="E167" s="87"/>
      <c r="F167" s="87"/>
      <c r="G167" s="77"/>
      <c r="I167" s="87"/>
      <c r="J167" s="87"/>
      <c r="K167" s="87"/>
      <c r="L167" s="136"/>
      <c r="N167" s="87"/>
      <c r="O167" s="87"/>
      <c r="P167" s="87"/>
      <c r="S167" s="87"/>
      <c r="T167" s="87"/>
    </row>
    <row r="168" spans="1:20">
      <c r="A168" s="87"/>
      <c r="B168" s="87"/>
      <c r="C168" s="87"/>
      <c r="E168" s="87"/>
      <c r="F168" s="87"/>
      <c r="G168" s="77"/>
      <c r="I168" s="87"/>
      <c r="J168" s="87"/>
      <c r="K168" s="87"/>
      <c r="L168" s="136"/>
      <c r="N168" s="87"/>
      <c r="O168" s="87"/>
      <c r="P168" s="87"/>
      <c r="S168" s="87"/>
      <c r="T168" s="87"/>
    </row>
    <row r="169" spans="1:20">
      <c r="A169" s="87"/>
      <c r="B169" s="87"/>
      <c r="C169" s="87"/>
      <c r="E169" s="87"/>
      <c r="F169" s="87"/>
      <c r="G169" s="77"/>
      <c r="I169" s="87"/>
      <c r="J169" s="87"/>
      <c r="K169" s="87"/>
      <c r="L169" s="136"/>
      <c r="N169" s="87"/>
      <c r="O169" s="87"/>
      <c r="P169" s="87"/>
      <c r="S169" s="87"/>
      <c r="T169" s="87"/>
    </row>
    <row r="170" spans="1:20">
      <c r="A170" s="87"/>
      <c r="B170" s="87"/>
      <c r="C170" s="87"/>
      <c r="E170" s="87"/>
      <c r="F170" s="87"/>
      <c r="G170" s="77"/>
      <c r="I170" s="87"/>
      <c r="J170" s="87"/>
      <c r="K170" s="87"/>
      <c r="L170" s="87"/>
      <c r="N170" s="87"/>
      <c r="O170" s="87"/>
      <c r="P170" s="87"/>
      <c r="S170" s="87"/>
      <c r="T170" s="87"/>
    </row>
    <row r="171" spans="1:20">
      <c r="A171" s="87"/>
      <c r="B171" s="87"/>
      <c r="C171" s="87"/>
      <c r="E171" s="87"/>
      <c r="F171" s="87"/>
      <c r="G171" s="77"/>
      <c r="I171" s="87"/>
      <c r="J171" s="87"/>
      <c r="K171" s="87"/>
      <c r="L171" s="136"/>
      <c r="N171" s="87"/>
      <c r="O171" s="87"/>
      <c r="P171" s="87"/>
      <c r="S171" s="87"/>
      <c r="T171" s="87"/>
    </row>
    <row r="172" spans="1:20">
      <c r="A172" s="87"/>
      <c r="B172" s="87"/>
      <c r="C172" s="87"/>
      <c r="E172" s="87"/>
      <c r="F172" s="87"/>
      <c r="G172" s="77"/>
      <c r="I172" s="87"/>
      <c r="J172" s="87"/>
      <c r="K172" s="87"/>
      <c r="L172" s="136"/>
      <c r="N172" s="87"/>
      <c r="O172" s="87"/>
      <c r="P172" s="87"/>
      <c r="S172" s="87"/>
      <c r="T172" s="87"/>
    </row>
    <row r="173" spans="1:20">
      <c r="A173" s="87"/>
      <c r="B173" s="87"/>
      <c r="C173" s="87"/>
      <c r="E173" s="87"/>
      <c r="F173" s="87"/>
      <c r="G173" s="77"/>
      <c r="I173" s="87"/>
      <c r="J173" s="87"/>
      <c r="K173" s="87"/>
      <c r="L173" s="136"/>
      <c r="N173" s="87"/>
      <c r="O173" s="87"/>
      <c r="P173" s="87"/>
      <c r="S173" s="87"/>
      <c r="T173" s="87"/>
    </row>
    <row r="174" spans="1:20">
      <c r="A174" s="87"/>
      <c r="B174" s="87"/>
      <c r="C174" s="87"/>
      <c r="E174" s="87"/>
      <c r="F174" s="87"/>
      <c r="G174" s="77"/>
      <c r="I174" s="87"/>
      <c r="J174" s="87"/>
      <c r="K174" s="87"/>
      <c r="L174" s="136"/>
      <c r="N174" s="87"/>
      <c r="O174" s="87"/>
      <c r="P174" s="87"/>
      <c r="S174" s="87"/>
      <c r="T174" s="87"/>
    </row>
    <row r="175" spans="1:20">
      <c r="A175" s="87"/>
      <c r="B175" s="87"/>
      <c r="C175" s="87"/>
      <c r="E175" s="87"/>
      <c r="F175" s="87"/>
      <c r="G175" s="77"/>
      <c r="I175" s="87"/>
      <c r="J175" s="87"/>
      <c r="K175" s="87"/>
      <c r="L175" s="136"/>
      <c r="N175" s="87"/>
      <c r="O175" s="87"/>
      <c r="P175" s="87"/>
      <c r="S175" s="87"/>
      <c r="T175" s="87"/>
    </row>
    <row r="176" spans="1:20">
      <c r="A176" s="87"/>
      <c r="B176" s="87"/>
      <c r="C176" s="87"/>
      <c r="E176" s="87"/>
      <c r="F176" s="87"/>
      <c r="G176" s="77"/>
      <c r="I176" s="87"/>
      <c r="J176" s="87"/>
      <c r="K176" s="87"/>
      <c r="L176" s="136"/>
      <c r="N176" s="87"/>
      <c r="O176" s="87"/>
      <c r="P176" s="87"/>
      <c r="S176" s="87"/>
      <c r="T176" s="87"/>
    </row>
    <row r="177" spans="1:20">
      <c r="A177" s="87"/>
      <c r="B177" s="87"/>
      <c r="C177" s="87"/>
      <c r="E177" s="87"/>
      <c r="F177" s="87"/>
      <c r="G177" s="87"/>
      <c r="I177" s="87"/>
      <c r="J177" s="87"/>
      <c r="K177" s="87"/>
      <c r="L177" s="136"/>
      <c r="N177" s="87"/>
      <c r="O177" s="87"/>
      <c r="P177" s="87"/>
      <c r="S177" s="87"/>
      <c r="T177" s="87"/>
    </row>
    <row r="178" spans="1:20">
      <c r="A178" s="87"/>
      <c r="B178" s="87"/>
      <c r="C178" s="87"/>
      <c r="E178" s="87"/>
      <c r="F178" s="87"/>
      <c r="G178" s="87"/>
      <c r="I178" s="87"/>
      <c r="J178" s="87"/>
      <c r="K178" s="87"/>
      <c r="L178" s="136"/>
      <c r="N178" s="87"/>
      <c r="O178" s="87"/>
      <c r="P178" s="87"/>
      <c r="S178" s="87"/>
      <c r="T178" s="87"/>
    </row>
    <row r="179" spans="1:20">
      <c r="A179" s="87"/>
      <c r="B179" s="87"/>
      <c r="C179" s="87"/>
      <c r="E179" s="87"/>
      <c r="F179" s="87"/>
      <c r="G179" s="87"/>
      <c r="I179" s="87"/>
      <c r="J179" s="87"/>
      <c r="K179" s="87"/>
      <c r="L179" s="136"/>
      <c r="N179" s="87"/>
      <c r="O179" s="87"/>
      <c r="P179" s="87"/>
      <c r="S179" s="87"/>
      <c r="T179" s="87"/>
    </row>
    <row r="180" spans="1:20">
      <c r="A180" s="87"/>
      <c r="B180" s="87"/>
      <c r="C180" s="87"/>
      <c r="E180" s="87"/>
      <c r="F180" s="87"/>
      <c r="G180" s="87"/>
      <c r="I180" s="87"/>
      <c r="J180" s="87"/>
      <c r="K180" s="87"/>
      <c r="L180" s="136"/>
      <c r="N180" s="87"/>
      <c r="O180" s="87"/>
      <c r="P180" s="87"/>
      <c r="S180" s="87"/>
      <c r="T180" s="87"/>
    </row>
    <row r="181" spans="1:20">
      <c r="A181" s="87"/>
      <c r="B181" s="87"/>
      <c r="C181" s="87"/>
      <c r="E181" s="87"/>
      <c r="F181" s="87"/>
      <c r="G181" s="87"/>
      <c r="I181" s="87"/>
      <c r="J181" s="87"/>
      <c r="K181" s="87"/>
      <c r="L181" s="87"/>
      <c r="N181" s="87"/>
      <c r="O181" s="87"/>
      <c r="P181" s="87"/>
      <c r="S181" s="87"/>
      <c r="T181" s="87"/>
    </row>
    <row r="182" spans="1:20">
      <c r="A182" s="87"/>
      <c r="B182" s="87"/>
      <c r="C182" s="87"/>
      <c r="E182" s="87"/>
      <c r="F182" s="87"/>
      <c r="G182" s="87"/>
      <c r="I182" s="87"/>
      <c r="J182" s="87"/>
      <c r="K182" s="87"/>
      <c r="L182" s="136"/>
      <c r="N182" s="87"/>
      <c r="O182" s="87"/>
      <c r="P182" s="87"/>
      <c r="S182" s="87"/>
      <c r="T182" s="87"/>
    </row>
    <row r="183" spans="1:20">
      <c r="A183" s="87"/>
      <c r="B183" s="87"/>
      <c r="C183" s="87"/>
      <c r="E183" s="87"/>
      <c r="F183" s="87"/>
      <c r="G183" s="87"/>
      <c r="I183" s="87"/>
      <c r="J183" s="87"/>
      <c r="K183" s="87"/>
      <c r="L183" s="136"/>
      <c r="N183" s="87"/>
      <c r="O183" s="87"/>
      <c r="P183" s="87"/>
      <c r="S183" s="87"/>
      <c r="T183" s="87"/>
    </row>
    <row r="184" spans="1:20">
      <c r="A184" s="87"/>
      <c r="B184" s="87"/>
      <c r="C184" s="87"/>
      <c r="E184" s="87"/>
      <c r="F184" s="87"/>
      <c r="G184" s="87"/>
      <c r="I184" s="87"/>
      <c r="J184" s="87"/>
      <c r="K184" s="87"/>
      <c r="L184" s="136"/>
      <c r="N184" s="87"/>
      <c r="O184" s="87"/>
      <c r="P184" s="87"/>
      <c r="S184" s="87"/>
      <c r="T184" s="87"/>
    </row>
    <row r="185" spans="1:20">
      <c r="A185" s="87"/>
      <c r="B185" s="87"/>
      <c r="C185" s="87"/>
      <c r="E185" s="87"/>
      <c r="F185" s="87"/>
      <c r="G185" s="87"/>
      <c r="I185" s="87"/>
      <c r="J185" s="87"/>
      <c r="K185" s="87"/>
      <c r="L185" s="87"/>
      <c r="N185" s="87"/>
      <c r="O185" s="87"/>
      <c r="P185" s="87"/>
      <c r="S185" s="87"/>
      <c r="T185" s="87"/>
    </row>
    <row r="186" spans="1:20">
      <c r="A186" s="87"/>
      <c r="B186" s="87"/>
      <c r="C186" s="87"/>
      <c r="E186" s="87"/>
      <c r="F186" s="87"/>
      <c r="G186" s="87"/>
      <c r="I186" s="87"/>
      <c r="J186" s="87"/>
      <c r="K186" s="87"/>
      <c r="L186" s="136"/>
      <c r="N186" s="87"/>
      <c r="O186" s="87"/>
      <c r="P186" s="87"/>
      <c r="S186" s="87"/>
      <c r="T186" s="87"/>
    </row>
    <row r="187" spans="1:20">
      <c r="A187" s="87"/>
      <c r="B187" s="87"/>
      <c r="C187" s="87"/>
      <c r="E187" s="87"/>
      <c r="F187" s="87"/>
      <c r="G187" s="87"/>
      <c r="I187" s="87"/>
      <c r="J187" s="87"/>
      <c r="K187" s="87"/>
      <c r="L187" s="136"/>
      <c r="N187" s="87"/>
      <c r="O187" s="87"/>
      <c r="P187" s="87"/>
      <c r="S187" s="87"/>
      <c r="T187" s="87"/>
    </row>
    <row r="188" spans="1:20">
      <c r="A188" s="87"/>
      <c r="B188" s="87"/>
      <c r="C188" s="87"/>
      <c r="E188" s="87"/>
      <c r="F188" s="87"/>
      <c r="G188" s="87"/>
      <c r="I188" s="87"/>
      <c r="J188" s="87"/>
      <c r="K188" s="87"/>
      <c r="L188" s="136"/>
      <c r="N188" s="87"/>
      <c r="O188" s="87"/>
      <c r="P188" s="87"/>
      <c r="S188" s="87"/>
      <c r="T188" s="87"/>
    </row>
    <row r="189" spans="1:20">
      <c r="A189" s="87"/>
      <c r="B189" s="87"/>
      <c r="C189" s="87"/>
      <c r="E189" s="87"/>
      <c r="F189" s="87"/>
      <c r="G189" s="87"/>
      <c r="I189" s="87"/>
      <c r="J189" s="87"/>
      <c r="K189" s="87"/>
      <c r="L189" s="136"/>
      <c r="N189" s="87"/>
      <c r="O189" s="87"/>
      <c r="P189" s="87"/>
      <c r="S189" s="87"/>
      <c r="T189" s="87"/>
    </row>
    <row r="190" spans="1:20">
      <c r="A190" s="87"/>
      <c r="B190" s="87"/>
      <c r="C190" s="87"/>
      <c r="E190" s="87"/>
      <c r="F190" s="87"/>
      <c r="G190" s="87"/>
      <c r="I190" s="87"/>
      <c r="J190" s="87"/>
      <c r="K190" s="87"/>
      <c r="L190" s="136"/>
      <c r="N190" s="87"/>
      <c r="O190" s="87"/>
      <c r="P190" s="87"/>
      <c r="S190" s="87"/>
      <c r="T190" s="87"/>
    </row>
    <row r="191" spans="1:20">
      <c r="A191" s="87"/>
      <c r="B191" s="87"/>
      <c r="C191" s="87"/>
      <c r="E191" s="87"/>
      <c r="F191" s="87"/>
      <c r="G191" s="87"/>
      <c r="I191" s="87"/>
      <c r="J191" s="87"/>
      <c r="K191" s="87"/>
      <c r="L191" s="136"/>
      <c r="N191" s="87"/>
      <c r="O191" s="87"/>
      <c r="P191" s="87"/>
      <c r="S191" s="87"/>
      <c r="T191" s="87"/>
    </row>
    <row r="192" spans="1:20">
      <c r="A192" s="87"/>
      <c r="B192" s="87"/>
      <c r="C192" s="87"/>
      <c r="E192" s="87"/>
      <c r="F192" s="87"/>
      <c r="G192" s="87"/>
      <c r="I192" s="87"/>
      <c r="J192" s="87"/>
      <c r="K192" s="87"/>
      <c r="L192" s="136"/>
      <c r="N192" s="87"/>
      <c r="O192" s="87"/>
      <c r="P192" s="87"/>
      <c r="S192" s="87"/>
      <c r="T192" s="87"/>
    </row>
    <row r="193" spans="1:20">
      <c r="A193" s="87"/>
      <c r="B193" s="87"/>
      <c r="C193" s="87"/>
      <c r="E193" s="87"/>
      <c r="F193" s="87"/>
      <c r="G193" s="87"/>
      <c r="I193" s="87"/>
      <c r="J193" s="87"/>
      <c r="K193" s="87"/>
      <c r="L193" s="136"/>
      <c r="N193" s="87"/>
      <c r="O193" s="87"/>
      <c r="P193" s="87"/>
      <c r="S193" s="87"/>
      <c r="T193" s="87"/>
    </row>
    <row r="194" spans="1:20">
      <c r="A194" s="87"/>
      <c r="B194" s="87"/>
      <c r="C194" s="87"/>
      <c r="E194" s="87"/>
      <c r="F194" s="87"/>
      <c r="G194" s="87"/>
      <c r="I194" s="87"/>
      <c r="J194" s="87"/>
      <c r="K194" s="87"/>
      <c r="L194" s="136"/>
      <c r="N194" s="87"/>
      <c r="O194" s="87"/>
      <c r="P194" s="87"/>
      <c r="S194" s="87"/>
      <c r="T194" s="87"/>
    </row>
    <row r="195" spans="1:20">
      <c r="A195" s="87"/>
      <c r="B195" s="87"/>
      <c r="C195" s="87"/>
      <c r="E195" s="87"/>
      <c r="F195" s="87"/>
      <c r="G195" s="87"/>
      <c r="I195" s="87"/>
      <c r="J195" s="87"/>
      <c r="K195" s="87"/>
      <c r="L195" s="136"/>
      <c r="N195" s="87"/>
      <c r="O195" s="87"/>
      <c r="P195" s="87"/>
      <c r="S195" s="87"/>
      <c r="T195" s="87"/>
    </row>
    <row r="196" spans="1:20">
      <c r="A196" s="87"/>
      <c r="B196" s="87"/>
      <c r="C196" s="87"/>
      <c r="E196" s="87"/>
      <c r="F196" s="87"/>
      <c r="G196" s="87"/>
      <c r="I196" s="87"/>
      <c r="J196" s="87"/>
      <c r="K196" s="87"/>
      <c r="L196" s="136"/>
      <c r="N196" s="87"/>
      <c r="O196" s="87"/>
      <c r="P196" s="87"/>
      <c r="S196" s="87"/>
      <c r="T196" s="87"/>
    </row>
    <row r="197" spans="1:20">
      <c r="A197" s="87"/>
      <c r="B197" s="87"/>
      <c r="C197" s="87"/>
      <c r="E197" s="87"/>
      <c r="F197" s="87"/>
      <c r="G197" s="87"/>
      <c r="I197" s="87"/>
      <c r="J197" s="87"/>
      <c r="K197" s="87"/>
      <c r="L197" s="136"/>
      <c r="N197" s="87"/>
      <c r="O197" s="87"/>
      <c r="P197" s="87"/>
      <c r="S197" s="87"/>
      <c r="T197" s="87"/>
    </row>
    <row r="198" spans="1:20">
      <c r="A198" s="87"/>
      <c r="B198" s="87"/>
      <c r="C198" s="87"/>
      <c r="E198" s="87"/>
      <c r="F198" s="87"/>
      <c r="G198" s="87"/>
      <c r="I198" s="87"/>
      <c r="J198" s="87"/>
      <c r="K198" s="87"/>
      <c r="L198" s="136"/>
      <c r="N198" s="87"/>
      <c r="O198" s="87"/>
      <c r="P198" s="87"/>
      <c r="S198" s="87"/>
      <c r="T198" s="87"/>
    </row>
    <row r="199" spans="1:20">
      <c r="A199" s="87"/>
      <c r="B199" s="87"/>
      <c r="C199" s="87"/>
      <c r="E199" s="87"/>
      <c r="F199" s="87"/>
      <c r="G199" s="87"/>
      <c r="I199" s="87"/>
      <c r="J199" s="87"/>
      <c r="K199" s="87"/>
      <c r="L199" s="87"/>
      <c r="N199" s="87"/>
      <c r="O199" s="87"/>
      <c r="P199" s="87"/>
      <c r="S199" s="87"/>
      <c r="T199" s="87"/>
    </row>
    <row r="200" spans="1:20">
      <c r="A200" s="87"/>
      <c r="B200" s="87"/>
      <c r="C200" s="87"/>
      <c r="E200" s="87"/>
      <c r="F200" s="87"/>
      <c r="G200" s="87"/>
      <c r="I200" s="87"/>
      <c r="J200" s="87"/>
      <c r="K200" s="87"/>
      <c r="L200" s="136"/>
      <c r="N200" s="87"/>
      <c r="O200" s="87"/>
      <c r="P200" s="87"/>
      <c r="S200" s="87"/>
      <c r="T200" s="87"/>
    </row>
    <row r="201" spans="1:20">
      <c r="A201" s="87"/>
      <c r="B201" s="87"/>
      <c r="C201" s="87"/>
      <c r="E201" s="87"/>
      <c r="F201" s="87"/>
      <c r="G201" s="87"/>
      <c r="I201" s="87"/>
      <c r="J201" s="87"/>
      <c r="K201" s="87"/>
      <c r="L201" s="136"/>
      <c r="N201" s="87"/>
      <c r="O201" s="87"/>
      <c r="P201" s="87"/>
      <c r="S201" s="87"/>
      <c r="T201" s="87"/>
    </row>
    <row r="202" spans="1:20">
      <c r="A202" s="87"/>
      <c r="B202" s="87"/>
      <c r="C202" s="87"/>
      <c r="E202" s="87"/>
      <c r="F202" s="87"/>
      <c r="G202" s="87"/>
      <c r="I202" s="87"/>
      <c r="J202" s="87"/>
      <c r="K202" s="87"/>
      <c r="L202" s="136"/>
      <c r="N202" s="87"/>
      <c r="O202" s="87"/>
      <c r="P202" s="87"/>
      <c r="S202" s="87"/>
      <c r="T202" s="87"/>
    </row>
    <row r="203" spans="1:20">
      <c r="A203" s="87"/>
      <c r="B203" s="87"/>
      <c r="C203" s="87"/>
      <c r="E203" s="87"/>
      <c r="F203" s="87"/>
      <c r="G203" s="87"/>
      <c r="I203" s="87"/>
      <c r="J203" s="87"/>
      <c r="K203" s="87"/>
      <c r="L203" s="136"/>
      <c r="N203" s="87"/>
      <c r="O203" s="87"/>
      <c r="P203" s="87"/>
      <c r="S203" s="87"/>
      <c r="T203" s="87"/>
    </row>
    <row r="204" spans="1:20">
      <c r="A204" s="87"/>
      <c r="B204" s="87"/>
      <c r="C204" s="87"/>
      <c r="E204" s="87"/>
      <c r="F204" s="87"/>
      <c r="G204" s="87"/>
      <c r="I204" s="87"/>
      <c r="J204" s="87"/>
      <c r="K204" s="87"/>
      <c r="L204" s="136"/>
      <c r="N204" s="87"/>
      <c r="O204" s="87"/>
      <c r="P204" s="87"/>
      <c r="S204" s="87"/>
      <c r="T204" s="87"/>
    </row>
    <row r="205" spans="1:20">
      <c r="A205" s="87"/>
      <c r="B205" s="87"/>
      <c r="C205" s="87"/>
      <c r="E205" s="87"/>
      <c r="F205" s="87"/>
      <c r="G205" s="87"/>
      <c r="I205" s="87"/>
      <c r="J205" s="87"/>
      <c r="K205" s="87"/>
      <c r="L205" s="136"/>
      <c r="N205" s="87"/>
      <c r="O205" s="87"/>
      <c r="P205" s="87"/>
      <c r="S205" s="87"/>
      <c r="T205" s="87"/>
    </row>
    <row r="206" spans="1:20">
      <c r="A206" s="87"/>
      <c r="B206" s="87"/>
      <c r="C206" s="87"/>
      <c r="E206" s="87"/>
      <c r="F206" s="87"/>
      <c r="G206" s="87"/>
      <c r="I206" s="87"/>
      <c r="J206" s="87"/>
      <c r="K206" s="87"/>
      <c r="L206" s="136"/>
      <c r="N206" s="87"/>
      <c r="O206" s="87"/>
      <c r="P206" s="87"/>
      <c r="S206" s="87"/>
      <c r="T206" s="87"/>
    </row>
    <row r="207" spans="1:20">
      <c r="A207" s="87"/>
      <c r="B207" s="87"/>
      <c r="C207" s="87"/>
      <c r="E207" s="87"/>
      <c r="F207" s="87"/>
      <c r="G207" s="87"/>
      <c r="I207" s="87"/>
      <c r="J207" s="87"/>
      <c r="K207" s="87"/>
      <c r="L207" s="136"/>
      <c r="N207" s="87"/>
      <c r="O207" s="87"/>
      <c r="P207" s="87"/>
      <c r="S207" s="87"/>
      <c r="T207" s="87"/>
    </row>
    <row r="208" spans="1:20">
      <c r="A208" s="87"/>
      <c r="B208" s="87"/>
      <c r="C208" s="87"/>
      <c r="E208" s="87"/>
      <c r="F208" s="87"/>
      <c r="G208" s="87"/>
      <c r="I208" s="87"/>
      <c r="J208" s="87"/>
      <c r="K208" s="87"/>
      <c r="L208" s="136"/>
      <c r="N208" s="87"/>
      <c r="O208" s="87"/>
      <c r="P208" s="87"/>
      <c r="S208" s="87"/>
      <c r="T208" s="87"/>
    </row>
    <row r="209" spans="1:20">
      <c r="A209" s="87"/>
      <c r="B209" s="87"/>
      <c r="C209" s="87"/>
      <c r="E209" s="87"/>
      <c r="F209" s="87"/>
      <c r="G209" s="87"/>
      <c r="I209" s="87"/>
      <c r="J209" s="87"/>
      <c r="K209" s="87"/>
      <c r="L209" s="136"/>
      <c r="N209" s="87"/>
      <c r="O209" s="87"/>
      <c r="P209" s="87"/>
      <c r="S209" s="87"/>
      <c r="T209" s="87"/>
    </row>
    <row r="210" spans="1:20">
      <c r="A210" s="87"/>
      <c r="B210" s="87"/>
      <c r="C210" s="87"/>
      <c r="E210" s="87"/>
      <c r="F210" s="87"/>
      <c r="G210" s="87"/>
      <c r="I210" s="87"/>
      <c r="J210" s="87"/>
      <c r="K210" s="87"/>
      <c r="L210" s="87"/>
      <c r="N210" s="87"/>
      <c r="O210" s="87"/>
      <c r="P210" s="87"/>
      <c r="S210" s="87"/>
      <c r="T210" s="87"/>
    </row>
    <row r="211" spans="1:20">
      <c r="A211" s="87"/>
      <c r="B211" s="87"/>
      <c r="C211" s="87"/>
      <c r="E211" s="87"/>
      <c r="F211" s="87"/>
      <c r="G211" s="87"/>
      <c r="I211" s="87"/>
      <c r="J211" s="87"/>
      <c r="K211" s="87"/>
      <c r="L211" s="136"/>
      <c r="N211" s="87"/>
      <c r="O211" s="87"/>
      <c r="P211" s="87"/>
      <c r="S211" s="87"/>
      <c r="T211" s="87"/>
    </row>
    <row r="212" spans="1:20">
      <c r="A212" s="87"/>
      <c r="B212" s="87"/>
      <c r="C212" s="87"/>
      <c r="E212" s="87"/>
      <c r="F212" s="87"/>
      <c r="G212" s="87"/>
      <c r="I212" s="87"/>
      <c r="J212" s="87"/>
      <c r="K212" s="87"/>
      <c r="L212" s="136"/>
      <c r="N212" s="87"/>
      <c r="O212" s="87"/>
      <c r="P212" s="87"/>
      <c r="S212" s="87"/>
      <c r="T212" s="87"/>
    </row>
    <row r="213" spans="1:20">
      <c r="A213" s="87"/>
      <c r="B213" s="87"/>
      <c r="C213" s="87"/>
      <c r="E213" s="87"/>
      <c r="F213" s="87"/>
      <c r="G213" s="87"/>
      <c r="I213" s="87"/>
      <c r="J213" s="87"/>
      <c r="K213" s="87"/>
      <c r="L213" s="136"/>
      <c r="N213" s="87"/>
      <c r="O213" s="87"/>
      <c r="P213" s="87"/>
      <c r="S213" s="87"/>
      <c r="T213" s="87"/>
    </row>
    <row r="214" spans="1:20">
      <c r="A214" s="87"/>
      <c r="B214" s="87"/>
      <c r="C214" s="87"/>
      <c r="E214" s="87"/>
      <c r="F214" s="87"/>
      <c r="G214" s="87"/>
      <c r="I214" s="87"/>
      <c r="J214" s="87"/>
      <c r="K214" s="87"/>
      <c r="L214" s="87"/>
      <c r="N214" s="87"/>
      <c r="O214" s="87"/>
      <c r="P214" s="87"/>
      <c r="S214" s="87"/>
      <c r="T214" s="87"/>
    </row>
    <row r="215" spans="1:20">
      <c r="A215" s="87"/>
      <c r="B215" s="87"/>
      <c r="C215" s="87"/>
      <c r="E215" s="87"/>
      <c r="F215" s="87"/>
      <c r="G215" s="87"/>
      <c r="I215" s="87"/>
      <c r="J215" s="87"/>
      <c r="K215" s="87"/>
      <c r="L215" s="136"/>
      <c r="N215" s="87"/>
      <c r="O215" s="87"/>
      <c r="P215" s="87"/>
      <c r="S215" s="87"/>
      <c r="T215" s="87"/>
    </row>
    <row r="216" spans="1:20">
      <c r="A216" s="87"/>
      <c r="B216" s="87"/>
      <c r="C216" s="87"/>
      <c r="E216" s="87"/>
      <c r="F216" s="87"/>
      <c r="G216" s="87"/>
      <c r="I216" s="87"/>
      <c r="J216" s="87"/>
      <c r="K216" s="87"/>
      <c r="L216" s="136"/>
      <c r="N216" s="87"/>
      <c r="O216" s="87"/>
      <c r="P216" s="87"/>
      <c r="S216" s="87"/>
      <c r="T216" s="87"/>
    </row>
    <row r="217" spans="1:20">
      <c r="A217" s="87"/>
      <c r="B217" s="87"/>
      <c r="C217" s="87"/>
      <c r="E217" s="87"/>
      <c r="F217" s="87"/>
      <c r="G217" s="87"/>
      <c r="I217" s="87"/>
      <c r="J217" s="87"/>
      <c r="K217" s="87"/>
      <c r="L217" s="136"/>
      <c r="N217" s="87"/>
      <c r="O217" s="87"/>
      <c r="P217" s="87"/>
      <c r="S217" s="87"/>
      <c r="T217" s="87"/>
    </row>
    <row r="218" spans="1:20">
      <c r="A218" s="87"/>
      <c r="B218" s="87"/>
      <c r="C218" s="87"/>
      <c r="E218" s="87"/>
      <c r="F218" s="87"/>
      <c r="G218" s="87"/>
      <c r="I218" s="87"/>
      <c r="J218" s="87"/>
      <c r="K218" s="87"/>
      <c r="L218" s="136"/>
      <c r="N218" s="87"/>
      <c r="O218" s="87"/>
      <c r="P218" s="87"/>
      <c r="S218" s="87"/>
      <c r="T218" s="87"/>
    </row>
    <row r="219" spans="1:20">
      <c r="A219" s="87"/>
      <c r="B219" s="87"/>
      <c r="C219" s="87"/>
      <c r="E219" s="87"/>
      <c r="F219" s="87"/>
      <c r="G219" s="87"/>
      <c r="I219" s="87"/>
      <c r="J219" s="87"/>
      <c r="K219" s="87"/>
      <c r="L219" s="136"/>
      <c r="N219" s="87"/>
      <c r="O219" s="87"/>
      <c r="P219" s="87"/>
      <c r="S219" s="87"/>
      <c r="T219" s="87"/>
    </row>
    <row r="220" spans="1:20">
      <c r="A220" s="87"/>
      <c r="B220" s="87"/>
      <c r="C220" s="87"/>
      <c r="E220" s="87"/>
      <c r="F220" s="87"/>
      <c r="G220" s="87"/>
      <c r="I220" s="87"/>
      <c r="J220" s="87"/>
      <c r="K220" s="87"/>
      <c r="L220" s="136"/>
      <c r="N220" s="87"/>
      <c r="O220" s="87"/>
      <c r="P220" s="87"/>
      <c r="S220" s="87"/>
      <c r="T220" s="87"/>
    </row>
    <row r="221" spans="1:20">
      <c r="A221" s="87"/>
      <c r="B221" s="87"/>
      <c r="C221" s="87"/>
      <c r="E221" s="87"/>
      <c r="F221" s="87"/>
      <c r="G221" s="87"/>
      <c r="I221" s="87"/>
      <c r="J221" s="87"/>
      <c r="K221" s="87"/>
      <c r="L221" s="136"/>
      <c r="N221" s="87"/>
      <c r="O221" s="87"/>
      <c r="P221" s="87"/>
      <c r="S221" s="87"/>
      <c r="T221" s="87"/>
    </row>
    <row r="222" spans="1:20">
      <c r="A222" s="87"/>
      <c r="B222" s="87"/>
      <c r="C222" s="87"/>
      <c r="E222" s="87"/>
      <c r="F222" s="87"/>
      <c r="G222" s="87"/>
      <c r="I222" s="87"/>
      <c r="J222" s="87"/>
      <c r="K222" s="87"/>
      <c r="L222" s="136"/>
      <c r="N222" s="87"/>
      <c r="O222" s="87"/>
      <c r="P222" s="87"/>
      <c r="S222" s="87"/>
      <c r="T222" s="87"/>
    </row>
    <row r="223" spans="1:20">
      <c r="A223" s="87"/>
      <c r="B223" s="87"/>
      <c r="C223" s="87"/>
      <c r="E223" s="87"/>
      <c r="F223" s="87"/>
      <c r="G223" s="87"/>
      <c r="I223" s="87"/>
      <c r="J223" s="87"/>
      <c r="K223" s="87"/>
      <c r="L223" s="136"/>
      <c r="N223" s="87"/>
      <c r="O223" s="87"/>
      <c r="P223" s="87"/>
      <c r="S223" s="87"/>
      <c r="T223" s="87"/>
    </row>
    <row r="224" spans="1:20">
      <c r="A224" s="87"/>
      <c r="B224" s="87"/>
      <c r="C224" s="87"/>
      <c r="E224" s="87"/>
      <c r="F224" s="87"/>
      <c r="G224" s="87"/>
      <c r="I224" s="87"/>
      <c r="J224" s="87"/>
      <c r="K224" s="87"/>
      <c r="L224" s="136"/>
      <c r="N224" s="87"/>
      <c r="O224" s="87"/>
      <c r="P224" s="87"/>
      <c r="S224" s="87"/>
      <c r="T224" s="87"/>
    </row>
    <row r="225" spans="1:20">
      <c r="A225" s="87"/>
      <c r="B225" s="87"/>
      <c r="C225" s="87"/>
      <c r="E225" s="87"/>
      <c r="F225" s="87"/>
      <c r="G225" s="87"/>
      <c r="I225" s="87"/>
      <c r="J225" s="87"/>
      <c r="K225" s="87"/>
      <c r="L225" s="136"/>
      <c r="N225" s="87"/>
      <c r="O225" s="87"/>
      <c r="P225" s="87"/>
      <c r="S225" s="87"/>
      <c r="T225" s="87"/>
    </row>
    <row r="226" spans="1:20">
      <c r="A226" s="87"/>
      <c r="B226" s="87"/>
      <c r="C226" s="87"/>
      <c r="E226" s="87"/>
      <c r="F226" s="87"/>
      <c r="G226" s="87"/>
      <c r="I226" s="87"/>
      <c r="J226" s="87"/>
      <c r="K226" s="87"/>
      <c r="L226" s="136"/>
      <c r="N226" s="87"/>
      <c r="O226" s="87"/>
      <c r="P226" s="87"/>
      <c r="S226" s="87"/>
      <c r="T226" s="87"/>
    </row>
    <row r="227" spans="1:20">
      <c r="A227" s="87"/>
      <c r="B227" s="87"/>
      <c r="C227" s="87"/>
      <c r="E227" s="87"/>
      <c r="F227" s="87"/>
      <c r="G227" s="87"/>
      <c r="I227" s="87"/>
      <c r="J227" s="87"/>
      <c r="K227" s="87"/>
      <c r="L227" s="87"/>
      <c r="N227" s="87"/>
      <c r="O227" s="87"/>
      <c r="P227" s="87"/>
      <c r="S227" s="87"/>
      <c r="T227" s="87"/>
    </row>
    <row r="228" spans="1:20">
      <c r="A228" s="87"/>
      <c r="B228" s="87"/>
      <c r="C228" s="87"/>
      <c r="E228" s="87"/>
      <c r="F228" s="87"/>
      <c r="G228" s="87"/>
      <c r="I228" s="87"/>
      <c r="J228" s="87"/>
      <c r="K228" s="87"/>
      <c r="L228" s="136"/>
      <c r="N228" s="87"/>
      <c r="O228" s="87"/>
      <c r="P228" s="87"/>
      <c r="S228" s="87"/>
      <c r="T228" s="87"/>
    </row>
    <row r="229" spans="1:20">
      <c r="A229" s="87"/>
      <c r="B229" s="87"/>
      <c r="C229" s="87"/>
      <c r="E229" s="87"/>
      <c r="F229" s="87"/>
      <c r="G229" s="87"/>
      <c r="I229" s="87"/>
      <c r="J229" s="87"/>
      <c r="K229" s="87"/>
      <c r="L229" s="136"/>
      <c r="N229" s="87"/>
      <c r="O229" s="87"/>
      <c r="P229" s="87"/>
      <c r="S229" s="87"/>
      <c r="T229" s="87"/>
    </row>
    <row r="230" spans="1:20">
      <c r="A230" s="87"/>
      <c r="B230" s="87"/>
      <c r="C230" s="87"/>
      <c r="E230" s="87"/>
      <c r="F230" s="87"/>
      <c r="G230" s="87"/>
      <c r="I230" s="87"/>
      <c r="J230" s="87"/>
      <c r="K230" s="87"/>
      <c r="L230" s="136"/>
      <c r="N230" s="87"/>
      <c r="O230" s="87"/>
      <c r="P230" s="87"/>
      <c r="S230" s="87"/>
      <c r="T230" s="87"/>
    </row>
    <row r="231" spans="1:20">
      <c r="A231" s="87"/>
      <c r="B231" s="87"/>
      <c r="C231" s="87"/>
      <c r="E231" s="87"/>
      <c r="F231" s="87"/>
      <c r="G231" s="87"/>
      <c r="I231" s="87"/>
      <c r="J231" s="87"/>
      <c r="K231" s="87"/>
      <c r="L231" s="136"/>
      <c r="N231" s="87"/>
      <c r="O231" s="87"/>
      <c r="P231" s="87"/>
      <c r="S231" s="87"/>
      <c r="T231" s="87"/>
    </row>
    <row r="232" spans="1:20">
      <c r="A232" s="87"/>
      <c r="B232" s="87"/>
      <c r="C232" s="87"/>
      <c r="E232" s="87"/>
      <c r="F232" s="87"/>
      <c r="G232" s="87"/>
      <c r="I232" s="87"/>
      <c r="J232" s="87"/>
      <c r="K232" s="87"/>
      <c r="L232" s="136"/>
      <c r="N232" s="87"/>
      <c r="O232" s="87"/>
      <c r="P232" s="87"/>
      <c r="S232" s="87"/>
      <c r="T232" s="87"/>
    </row>
    <row r="233" spans="1:20">
      <c r="A233" s="87"/>
      <c r="B233" s="87"/>
      <c r="C233" s="87"/>
      <c r="E233" s="87"/>
      <c r="F233" s="87"/>
      <c r="G233" s="87"/>
      <c r="I233" s="87"/>
      <c r="J233" s="87"/>
      <c r="K233" s="87"/>
      <c r="L233" s="136"/>
      <c r="N233" s="87"/>
      <c r="O233" s="87"/>
      <c r="P233" s="87"/>
      <c r="S233" s="87"/>
      <c r="T233" s="87"/>
    </row>
    <row r="234" spans="1:20">
      <c r="A234" s="87"/>
      <c r="B234" s="87"/>
      <c r="C234" s="87"/>
      <c r="E234" s="87"/>
      <c r="F234" s="87"/>
      <c r="G234" s="87"/>
      <c r="I234" s="87"/>
      <c r="J234" s="87"/>
      <c r="K234" s="87"/>
      <c r="L234" s="136"/>
      <c r="N234" s="87"/>
      <c r="O234" s="87"/>
      <c r="P234" s="87"/>
      <c r="S234" s="87"/>
      <c r="T234" s="87"/>
    </row>
    <row r="235" spans="1:20">
      <c r="A235" s="87"/>
      <c r="B235" s="87"/>
      <c r="C235" s="87"/>
      <c r="E235" s="87"/>
      <c r="F235" s="87"/>
      <c r="G235" s="87"/>
      <c r="I235" s="87"/>
      <c r="J235" s="87"/>
      <c r="K235" s="87"/>
      <c r="L235" s="136"/>
      <c r="N235" s="87"/>
      <c r="O235" s="87"/>
      <c r="P235" s="87"/>
      <c r="S235" s="87"/>
      <c r="T235" s="87"/>
    </row>
    <row r="236" spans="1:20">
      <c r="A236" s="87"/>
      <c r="B236" s="87"/>
      <c r="C236" s="87"/>
      <c r="E236" s="87"/>
      <c r="F236" s="87"/>
      <c r="G236" s="87"/>
      <c r="I236" s="87"/>
      <c r="J236" s="87"/>
      <c r="K236" s="87"/>
      <c r="L236" s="136"/>
      <c r="N236" s="87"/>
      <c r="O236" s="87"/>
      <c r="P236" s="87"/>
      <c r="S236" s="87"/>
      <c r="T236" s="87"/>
    </row>
    <row r="237" spans="1:20">
      <c r="A237" s="87"/>
      <c r="B237" s="87"/>
      <c r="C237" s="87"/>
      <c r="E237" s="87"/>
      <c r="F237" s="87"/>
      <c r="G237" s="87"/>
      <c r="I237" s="87"/>
      <c r="J237" s="87"/>
      <c r="K237" s="87"/>
      <c r="L237" s="136"/>
      <c r="N237" s="87"/>
      <c r="O237" s="87"/>
      <c r="P237" s="87"/>
      <c r="S237" s="87"/>
      <c r="T237" s="87"/>
    </row>
    <row r="238" spans="1:20">
      <c r="A238" s="87"/>
      <c r="B238" s="87"/>
      <c r="C238" s="87"/>
      <c r="E238" s="87"/>
      <c r="F238" s="87"/>
      <c r="G238" s="87"/>
      <c r="I238" s="87"/>
      <c r="J238" s="87"/>
      <c r="K238" s="87"/>
      <c r="L238" s="87"/>
      <c r="N238" s="87"/>
      <c r="O238" s="87"/>
      <c r="P238" s="87"/>
      <c r="S238" s="87"/>
      <c r="T238" s="87"/>
    </row>
    <row r="239" spans="1:20">
      <c r="A239" s="87"/>
      <c r="B239" s="87"/>
      <c r="C239" s="87"/>
      <c r="E239" s="87"/>
      <c r="F239" s="87"/>
      <c r="G239" s="87"/>
      <c r="I239" s="87"/>
      <c r="J239" s="87"/>
      <c r="K239" s="87"/>
      <c r="L239" s="136"/>
      <c r="N239" s="87"/>
      <c r="O239" s="87"/>
      <c r="P239" s="87"/>
      <c r="S239" s="87"/>
      <c r="T239" s="87"/>
    </row>
    <row r="240" spans="1:20">
      <c r="A240" s="87"/>
      <c r="B240" s="87"/>
      <c r="C240" s="87"/>
      <c r="E240" s="87"/>
      <c r="F240" s="87"/>
      <c r="G240" s="87"/>
      <c r="I240" s="87"/>
      <c r="J240" s="87"/>
      <c r="K240" s="87"/>
      <c r="L240" s="136"/>
      <c r="N240" s="87"/>
      <c r="O240" s="87"/>
      <c r="P240" s="87"/>
      <c r="S240" s="87"/>
      <c r="T240" s="87"/>
    </row>
    <row r="241" spans="1:20">
      <c r="A241" s="87"/>
      <c r="B241" s="87"/>
      <c r="E241" s="87"/>
      <c r="F241" s="87"/>
      <c r="G241" s="87"/>
      <c r="J241" s="142"/>
      <c r="N241" s="87"/>
      <c r="O241" s="87"/>
      <c r="P241" s="87"/>
      <c r="S241" s="87"/>
      <c r="T241" s="87"/>
    </row>
    <row r="242" spans="1:20">
      <c r="A242" s="87"/>
      <c r="B242" s="87"/>
      <c r="E242" s="87"/>
      <c r="F242" s="87"/>
      <c r="G242" s="87"/>
      <c r="J242" s="142"/>
      <c r="N242" s="87"/>
      <c r="O242" s="87"/>
      <c r="P242" s="87"/>
      <c r="S242" s="87"/>
      <c r="T242" s="87"/>
    </row>
    <row r="243" spans="1:20">
      <c r="A243" s="87"/>
      <c r="B243" s="87"/>
      <c r="E243" s="87"/>
      <c r="F243" s="87"/>
      <c r="G243" s="87"/>
      <c r="N243" s="87"/>
      <c r="O243" s="87"/>
      <c r="P243" s="87"/>
      <c r="S243" s="87"/>
      <c r="T243" s="87"/>
    </row>
    <row r="244" spans="1:16">
      <c r="A244" s="87"/>
      <c r="B244" s="87"/>
      <c r="C244" s="87"/>
      <c r="E244" s="87"/>
      <c r="F244" s="87"/>
      <c r="G244" s="87"/>
      <c r="I244" s="87"/>
      <c r="J244" s="87"/>
      <c r="K244" s="87"/>
      <c r="L244" s="87"/>
      <c r="N244" s="87"/>
      <c r="O244" s="87"/>
      <c r="P244" s="87"/>
    </row>
    <row r="245" spans="1:16">
      <c r="A245" s="87"/>
      <c r="B245" s="87"/>
      <c r="C245" s="87"/>
      <c r="E245" s="87"/>
      <c r="F245" s="87"/>
      <c r="G245" s="87"/>
      <c r="I245" s="87"/>
      <c r="J245" s="87"/>
      <c r="K245" s="87"/>
      <c r="L245" s="87"/>
      <c r="N245" s="87"/>
      <c r="O245" s="87"/>
      <c r="P245" s="87"/>
    </row>
    <row r="246" spans="1:16">
      <c r="A246" s="87"/>
      <c r="B246" s="87"/>
      <c r="C246" s="87"/>
      <c r="E246" s="87"/>
      <c r="F246" s="87"/>
      <c r="G246" s="87"/>
      <c r="I246" s="87"/>
      <c r="J246" s="87"/>
      <c r="K246" s="87"/>
      <c r="L246" s="87"/>
      <c r="N246" s="87"/>
      <c r="O246" s="87"/>
      <c r="P246" s="87"/>
    </row>
    <row r="247" spans="1:16">
      <c r="A247" s="87"/>
      <c r="B247" s="87"/>
      <c r="C247" s="87"/>
      <c r="E247" s="87"/>
      <c r="F247" s="87"/>
      <c r="G247" s="87"/>
      <c r="I247" s="87"/>
      <c r="J247" s="87"/>
      <c r="K247" s="87"/>
      <c r="L247" s="87"/>
      <c r="N247" s="87"/>
      <c r="O247" s="87"/>
      <c r="P247" s="87"/>
    </row>
    <row r="248" spans="1:16">
      <c r="A248" s="87"/>
      <c r="B248" s="87"/>
      <c r="C248" s="87"/>
      <c r="E248" s="87"/>
      <c r="F248" s="87"/>
      <c r="G248" s="87"/>
      <c r="I248" s="87"/>
      <c r="J248" s="87"/>
      <c r="K248" s="87"/>
      <c r="L248" s="87"/>
      <c r="N248" s="87"/>
      <c r="O248" s="87"/>
      <c r="P248" s="87"/>
    </row>
    <row r="249" spans="1:16">
      <c r="A249" s="87"/>
      <c r="B249" s="87"/>
      <c r="C249" s="87"/>
      <c r="E249" s="87"/>
      <c r="F249" s="87"/>
      <c r="G249" s="87"/>
      <c r="I249" s="87"/>
      <c r="J249" s="87"/>
      <c r="K249" s="87"/>
      <c r="L249" s="87"/>
      <c r="N249" s="87"/>
      <c r="O249" s="87"/>
      <c r="P249" s="87"/>
    </row>
    <row r="250" spans="1:16">
      <c r="A250" s="87"/>
      <c r="B250" s="87"/>
      <c r="C250" s="87"/>
      <c r="E250" s="87"/>
      <c r="F250" s="87"/>
      <c r="G250" s="87"/>
      <c r="I250" s="87"/>
      <c r="J250" s="87"/>
      <c r="K250" s="87"/>
      <c r="L250" s="87"/>
      <c r="N250" s="87"/>
      <c r="O250" s="87"/>
      <c r="P250" s="87"/>
    </row>
    <row r="251" spans="1:16">
      <c r="A251" s="87"/>
      <c r="B251" s="87"/>
      <c r="C251" s="87"/>
      <c r="E251" s="87"/>
      <c r="F251" s="87"/>
      <c r="G251" s="87"/>
      <c r="I251" s="87"/>
      <c r="J251" s="87"/>
      <c r="K251" s="87"/>
      <c r="L251" s="87"/>
      <c r="N251" s="87"/>
      <c r="O251" s="87"/>
      <c r="P251" s="87"/>
    </row>
    <row r="252" spans="1:16">
      <c r="A252" s="87"/>
      <c r="B252" s="87"/>
      <c r="C252" s="87"/>
      <c r="E252" s="87"/>
      <c r="F252" s="87"/>
      <c r="G252" s="87"/>
      <c r="I252" s="87"/>
      <c r="J252" s="87"/>
      <c r="K252" s="87"/>
      <c r="L252" s="87"/>
      <c r="N252" s="87"/>
      <c r="O252" s="87"/>
      <c r="P252" s="87"/>
    </row>
    <row r="253" spans="1:16">
      <c r="A253" s="87"/>
      <c r="B253" s="87"/>
      <c r="C253" s="87"/>
      <c r="E253" s="87"/>
      <c r="F253" s="87"/>
      <c r="G253" s="87"/>
      <c r="I253" s="87"/>
      <c r="J253" s="87"/>
      <c r="K253" s="87"/>
      <c r="L253" s="87"/>
      <c r="N253" s="87"/>
      <c r="O253" s="87"/>
      <c r="P253" s="87"/>
    </row>
    <row r="254" spans="1:16">
      <c r="A254" s="87"/>
      <c r="B254" s="87"/>
      <c r="C254" s="87"/>
      <c r="E254" s="87"/>
      <c r="F254" s="87"/>
      <c r="G254" s="87"/>
      <c r="I254" s="87"/>
      <c r="J254" s="87"/>
      <c r="K254" s="87"/>
      <c r="L254" s="87"/>
      <c r="N254" s="87"/>
      <c r="O254" s="87"/>
      <c r="P254" s="87"/>
    </row>
    <row r="255" spans="1:16">
      <c r="A255" s="87"/>
      <c r="B255" s="87"/>
      <c r="C255" s="87"/>
      <c r="E255" s="87"/>
      <c r="F255" s="87"/>
      <c r="G255" s="87"/>
      <c r="I255" s="87"/>
      <c r="J255" s="87"/>
      <c r="K255" s="87"/>
      <c r="L255" s="87"/>
      <c r="N255" s="87"/>
      <c r="O255" s="87"/>
      <c r="P255" s="87"/>
    </row>
    <row r="256" spans="1:16">
      <c r="A256" s="87"/>
      <c r="B256" s="87"/>
      <c r="C256" s="87"/>
      <c r="E256" s="87"/>
      <c r="F256" s="87"/>
      <c r="G256" s="87"/>
      <c r="I256" s="87"/>
      <c r="J256" s="87"/>
      <c r="K256" s="87"/>
      <c r="L256" s="87"/>
      <c r="N256" s="87"/>
      <c r="O256" s="87"/>
      <c r="P256" s="87"/>
    </row>
    <row r="257" spans="1:16">
      <c r="A257" s="87"/>
      <c r="B257" s="87"/>
      <c r="C257" s="87"/>
      <c r="E257" s="87"/>
      <c r="F257" s="87"/>
      <c r="G257" s="87"/>
      <c r="I257" s="87"/>
      <c r="J257" s="87"/>
      <c r="K257" s="87"/>
      <c r="L257" s="87"/>
      <c r="N257" s="87"/>
      <c r="O257" s="87"/>
      <c r="P257" s="87"/>
    </row>
    <row r="258" spans="1:16">
      <c r="A258" s="87"/>
      <c r="B258" s="87"/>
      <c r="C258" s="87"/>
      <c r="E258" s="87"/>
      <c r="F258" s="87"/>
      <c r="G258" s="87"/>
      <c r="I258" s="87"/>
      <c r="J258" s="87"/>
      <c r="K258" s="143"/>
      <c r="L258" s="87"/>
      <c r="N258" s="87"/>
      <c r="O258" s="87"/>
      <c r="P258" s="87"/>
    </row>
    <row r="259" spans="1:16">
      <c r="A259" s="87"/>
      <c r="B259" s="87"/>
      <c r="C259" s="87"/>
      <c r="E259" s="87"/>
      <c r="F259" s="87"/>
      <c r="G259" s="87"/>
      <c r="I259" s="87"/>
      <c r="J259" s="87"/>
      <c r="K259" s="87"/>
      <c r="L259" s="87"/>
      <c r="N259" s="87"/>
      <c r="O259" s="87"/>
      <c r="P259" s="87"/>
    </row>
    <row r="260" spans="1:16">
      <c r="A260" s="87"/>
      <c r="B260" s="87"/>
      <c r="C260" s="87"/>
      <c r="E260" s="87"/>
      <c r="F260" s="87"/>
      <c r="G260" s="87"/>
      <c r="I260" s="87"/>
      <c r="J260" s="87"/>
      <c r="K260" s="87"/>
      <c r="L260" s="87"/>
      <c r="N260" s="87"/>
      <c r="O260" s="87"/>
      <c r="P260" s="87"/>
    </row>
    <row r="261" spans="1:16">
      <c r="A261" s="87"/>
      <c r="B261" s="87"/>
      <c r="C261" s="87"/>
      <c r="E261" s="87"/>
      <c r="F261" s="87"/>
      <c r="G261" s="87"/>
      <c r="I261" s="87"/>
      <c r="J261" s="87"/>
      <c r="K261" s="87"/>
      <c r="L261" s="136"/>
      <c r="N261" s="87"/>
      <c r="O261" s="87"/>
      <c r="P261" s="87"/>
    </row>
    <row r="262" spans="1:16">
      <c r="A262" s="87"/>
      <c r="B262" s="87"/>
      <c r="C262" s="87"/>
      <c r="E262" s="87"/>
      <c r="F262" s="87"/>
      <c r="G262" s="87"/>
      <c r="I262" s="87"/>
      <c r="J262" s="87"/>
      <c r="K262" s="87"/>
      <c r="L262" s="87"/>
      <c r="N262" s="87"/>
      <c r="O262" s="87"/>
      <c r="P262" s="87"/>
    </row>
    <row r="263" spans="1:16">
      <c r="A263" s="87"/>
      <c r="B263" s="87"/>
      <c r="C263" s="87"/>
      <c r="E263" s="87"/>
      <c r="F263" s="87"/>
      <c r="G263" s="87"/>
      <c r="I263" s="87"/>
      <c r="J263" s="87"/>
      <c r="K263" s="87"/>
      <c r="L263" s="136"/>
      <c r="N263" s="87"/>
      <c r="O263" s="87"/>
      <c r="P263" s="87"/>
    </row>
    <row r="264" spans="1:16">
      <c r="A264" s="87"/>
      <c r="B264" s="87"/>
      <c r="C264" s="87"/>
      <c r="E264" s="87"/>
      <c r="F264" s="87"/>
      <c r="G264" s="87"/>
      <c r="I264" s="87"/>
      <c r="J264" s="87"/>
      <c r="K264" s="87"/>
      <c r="L264" s="136"/>
      <c r="N264" s="87"/>
      <c r="O264" s="87"/>
      <c r="P264" s="87"/>
    </row>
    <row r="265" spans="1:16">
      <c r="A265" s="87"/>
      <c r="B265" s="87"/>
      <c r="C265" s="87"/>
      <c r="E265" s="87"/>
      <c r="F265" s="87"/>
      <c r="G265" s="87"/>
      <c r="I265" s="87"/>
      <c r="J265" s="87"/>
      <c r="K265" s="87"/>
      <c r="L265" s="136"/>
      <c r="N265" s="87"/>
      <c r="O265" s="87"/>
      <c r="P265" s="87"/>
    </row>
    <row r="266" spans="1:16">
      <c r="A266" s="87"/>
      <c r="B266" s="87"/>
      <c r="C266" s="87"/>
      <c r="E266" s="87"/>
      <c r="F266" s="87"/>
      <c r="G266" s="87"/>
      <c r="I266" s="87"/>
      <c r="J266" s="87"/>
      <c r="K266" s="87"/>
      <c r="L266" s="136"/>
      <c r="N266" s="87"/>
      <c r="O266" s="87"/>
      <c r="P266" s="87"/>
    </row>
    <row r="267" spans="1:16">
      <c r="A267" s="87"/>
      <c r="B267" s="87"/>
      <c r="C267" s="87"/>
      <c r="E267" s="87"/>
      <c r="F267" s="87"/>
      <c r="G267" s="87"/>
      <c r="I267" s="87"/>
      <c r="J267" s="87"/>
      <c r="K267" s="87"/>
      <c r="L267" s="136"/>
      <c r="N267" s="87"/>
      <c r="O267" s="87"/>
      <c r="P267" s="87"/>
    </row>
    <row r="268" spans="1:16">
      <c r="A268" s="87"/>
      <c r="B268" s="87"/>
      <c r="C268" s="87"/>
      <c r="E268" s="87"/>
      <c r="F268" s="87"/>
      <c r="G268" s="87"/>
      <c r="I268" s="87"/>
      <c r="J268" s="87"/>
      <c r="K268" s="87"/>
      <c r="L268" s="136"/>
      <c r="N268" s="87"/>
      <c r="O268" s="87"/>
      <c r="P268" s="87"/>
    </row>
    <row r="269" spans="1:16">
      <c r="A269" s="87"/>
      <c r="B269" s="87"/>
      <c r="C269" s="87"/>
      <c r="E269" s="87"/>
      <c r="F269" s="87"/>
      <c r="G269" s="87"/>
      <c r="I269" s="87"/>
      <c r="J269" s="87"/>
      <c r="K269" s="87"/>
      <c r="L269" s="136"/>
      <c r="N269" s="87"/>
      <c r="O269" s="87"/>
      <c r="P269" s="87"/>
    </row>
    <row r="270" spans="1:16">
      <c r="A270" s="87"/>
      <c r="B270" s="87"/>
      <c r="C270" s="87"/>
      <c r="E270" s="87"/>
      <c r="F270" s="87"/>
      <c r="G270" s="87"/>
      <c r="I270" s="87"/>
      <c r="J270" s="87"/>
      <c r="K270" s="87"/>
      <c r="L270" s="136"/>
      <c r="N270" s="87"/>
      <c r="O270" s="87"/>
      <c r="P270" s="87"/>
    </row>
    <row r="271" spans="1:16">
      <c r="A271" s="87"/>
      <c r="B271" s="87"/>
      <c r="C271" s="87"/>
      <c r="E271" s="87"/>
      <c r="F271" s="87"/>
      <c r="G271" s="87"/>
      <c r="I271" s="87"/>
      <c r="J271" s="87"/>
      <c r="K271" s="87"/>
      <c r="L271" s="136"/>
      <c r="N271" s="87"/>
      <c r="O271" s="87"/>
      <c r="P271" s="87"/>
    </row>
    <row r="272" spans="1:16">
      <c r="A272" s="87"/>
      <c r="B272" s="87"/>
      <c r="C272" s="87"/>
      <c r="E272" s="87"/>
      <c r="F272" s="87"/>
      <c r="G272" s="87"/>
      <c r="I272" s="87"/>
      <c r="J272" s="87"/>
      <c r="K272" s="87"/>
      <c r="L272" s="136"/>
      <c r="N272" s="87"/>
      <c r="O272" s="87"/>
      <c r="P272" s="87"/>
    </row>
    <row r="273" spans="1:16">
      <c r="A273" s="87"/>
      <c r="B273" s="87"/>
      <c r="C273" s="87"/>
      <c r="E273" s="87"/>
      <c r="F273" s="87"/>
      <c r="G273" s="87"/>
      <c r="I273" s="87"/>
      <c r="J273" s="87"/>
      <c r="K273" s="87"/>
      <c r="L273" s="136"/>
      <c r="N273" s="87"/>
      <c r="O273" s="87"/>
      <c r="P273" s="87"/>
    </row>
    <row r="274" spans="1:16">
      <c r="A274" s="87"/>
      <c r="B274" s="87"/>
      <c r="C274" s="87"/>
      <c r="E274" s="87"/>
      <c r="F274" s="87"/>
      <c r="G274" s="87"/>
      <c r="I274" s="87"/>
      <c r="J274" s="87"/>
      <c r="K274" s="87"/>
      <c r="L274" s="136"/>
      <c r="N274" s="87"/>
      <c r="O274" s="87"/>
      <c r="P274" s="87"/>
    </row>
    <row r="275" spans="1:16">
      <c r="A275" s="87"/>
      <c r="B275" s="87"/>
      <c r="C275" s="87"/>
      <c r="E275" s="87"/>
      <c r="F275" s="87"/>
      <c r="G275" s="87"/>
      <c r="I275" s="87"/>
      <c r="J275" s="87"/>
      <c r="K275" s="87"/>
      <c r="L275" s="136"/>
      <c r="N275" s="87"/>
      <c r="O275" s="87"/>
      <c r="P275" s="87"/>
    </row>
    <row r="276" spans="1:16">
      <c r="A276" s="87"/>
      <c r="B276" s="87"/>
      <c r="C276" s="87"/>
      <c r="E276" s="87"/>
      <c r="F276" s="87"/>
      <c r="G276" s="87"/>
      <c r="I276" s="87"/>
      <c r="J276" s="87"/>
      <c r="K276" s="87"/>
      <c r="L276" s="136"/>
      <c r="N276" s="87"/>
      <c r="O276" s="87"/>
      <c r="P276" s="87"/>
    </row>
    <row r="277" spans="1:16">
      <c r="A277" s="87"/>
      <c r="B277" s="87"/>
      <c r="C277" s="87"/>
      <c r="E277" s="87"/>
      <c r="F277" s="87"/>
      <c r="G277" s="87"/>
      <c r="I277" s="87"/>
      <c r="J277" s="87"/>
      <c r="K277" s="87"/>
      <c r="L277" s="136"/>
      <c r="N277" s="87"/>
      <c r="O277" s="87"/>
      <c r="P277" s="87"/>
    </row>
  </sheetData>
  <autoFilter xmlns:etc="http://www.wps.cn/officeDocument/2017/etCustomData" ref="A12:U277" etc:filterBottomFollowUsedRange="0">
    <extLst/>
  </autoFilter>
  <mergeCells count="8">
    <mergeCell ref="D1:E1"/>
    <mergeCell ref="D2:E2"/>
    <mergeCell ref="D3:E3"/>
    <mergeCell ref="D6:E6"/>
    <mergeCell ref="A5:A6"/>
    <mergeCell ref="A7:A8"/>
    <mergeCell ref="B5:B6"/>
    <mergeCell ref="B7:E8"/>
  </mergeCells>
  <dataValidations count="12">
    <dataValidation type="list" allowBlank="1" showInputMessage="1" showErrorMessage="1" sqref="G13 G23 G24 G25 G26 G27 G28 G52 G57 G58 G59 G60 G61 G62 G63 G64 G65 G66 G67 G68 G69 G70 G71 G72 G73 G74 G75 G76 G77 G78 G79 G80 G81 G82 G83 G84 G85 G86 G91 G94 G95 G96 G97 G98 G99 G100 G101 G102 G103 G104 G109 G110 G115 G116 G117 G135 G136 G152 G153 G154 G155 G156 G14:G22 G29:G41 G42:G51 G53:G56 G87:G90 G92:G93 G105:G106 G107:G108 G111:G114 G118:G119 G120:G134 G137:G151 G157:G176">
      <formula1>TPM_MISC!$J$3:$J$16</formula1>
    </dataValidation>
    <dataValidation type="list" allowBlank="1" showInputMessage="1" showErrorMessage="1" sqref="N15 N16 N17 N18 N19 N20 N21 N22 N23 N24 N25 N26 N27 N28 N29 N30 N31 N32 N33 N34 N35 N51 N57 N58 N59 N60 N61 N62 N63 N64 N91 N94 N95 N96 N97 N98 N99 N100 N101 N102 N103 N104 N109 N110 N114 N123 N133 N134 N135 N140 N150 N151 N152 N153 N154 N155 N156 N36:N50 N52:N56 N65:N86 N87:N90 N92:N93 N105:N106 N107:N108 N111:N113 N115:N122 N124:N128 N129:N130 N131:N132 N136:N139 N141:N145 N146:N147 N148:N149 N157:N243">
      <formula1>TPM_MISC!$B$3:$B$17</formula1>
    </dataValidation>
    <dataValidation type="list" allowBlank="1" showInputMessage="1" showErrorMessage="1" sqref="O15:P15 O16:P16 O17:P17 O18:P18 O19:P19 O20:P20 O21:P21 O22:P22 O23:P23 O24:P24 O25:P25 O26:P26 O27:P27 O28:P28 O29:P29 O30:P30 O31:P31 O32:P32 O33:P33 O34:P34 O35:P35 O51:P51 O57:P57 O58:P58 O59:P59 O60:P60 O61:P61 O62:P62 O63:P63 O64:P64 O91:P91 O94:P94 O95:P95 O96:P96 O97:P97 O98:P98 O99:P99 O100:P100 O101:P101 O102:P102 O103:P103 O104:P104 O109:P109 O110:P110 O114:P114 O115:P115 O116 P116 O123:P123 O133:P133 O134:P134 O135:P135 O140:P140 O150:P150 O151:P151 O152:P152 O153:P153 O154:P154 O155:P155 O156:P156 O87:P90 O117:P122 O92:P93 O146:P147 O148:P149 O36:P50 O105:P106 O107:P108 O129:P130 O131:P132 O52:P56 O111:P113 O65:P86 O124:P128 O136:P139 O141:P145 O157:P277">
      <formula1>TPM_MISC!$C$3:$C$17</formula1>
    </dataValidation>
    <dataValidation type="list" allowBlank="1" showInputMessage="1" showErrorMessage="1" sqref="S15 S16 S17 S18 S19 S20 S21 S22 S23 S24 S25 S26 S27 S28 S29 S30 S31 S32 S33 S34 S35 S51 S57 S58 S59 S60 S61 S62 S63 S64 S91 S94 S95 S96 S97 S98 S99 S100 S101 S102 S103 S104 S109 S110 S114 S123 S133 S134 S135 S140 S150 S151 S152 S153 S154 S155 S156 S36:S50 S52:S56 S65:S86 S87:S90 S92:S93 S105:S106 S107:S108 S111:S113 S115:S122 S124:S128 S129:S130 S131:S132 S136:S139 S141:S145 S146:S147 S148:S149 S157:S243">
      <formula1>TPM_MISC!$F$3:$F$17</formula1>
    </dataValidation>
    <dataValidation type="list" allowBlank="1" showInputMessage="1" showErrorMessage="1" sqref="T15 T16 T17 T18 T19 T20 T21 T22 T23 T24 T25 T26 T27 T28 T29 T30 T31 T32 T33 T34 T35 T51 T57 T58 T59 T60 T61 T62 T63 T64 T91 T94 T95 T96 T97 T98 T99 T100 T101 T102 T103 T104 T109 T110 T114 T123 T133 T134 T135 T140 T150 T151 T152 T153 T154 T155 T156 T36:T50 T52:T56 T65:T86 T87:T90 T92:T93 T105:T106 T107:T108 T111:T113 T115:T122 T124:T128 T129:T130 T131:T132 T136:T139 T141:T145 T146:T147 T148:T149 T157:T243">
      <formula1>TPM_MISC!$E$3:$E$17</formula1>
    </dataValidation>
    <dataValidation type="list" allowBlank="1" showInputMessage="1" showErrorMessage="1" sqref="D16 D17 D18 D19 D20 D21 D22 D23 D24 D25 D26 D27 D28 D29 D30 D31 D32 D33 D34 D35 D36 D37 D38 D39 D40 D41 D42 D43 D44 D45 D46 D47 D48 D49 D50 D51 D52 D53 D54 D55 D56 D95 D98 D99 D100 D101 D102 D103 D104 D105 D106 D107 D108 D109 D110 D111 D112 D113 D114 D153 D154 D155 D156 D13:D15 D57:D60 D61:D63 D64:D91">
      <formula1>TPM_MISC!$H$3:$H$30</formula1>
    </dataValidation>
    <dataValidation type="list" allowBlank="1" showInputMessage="1" showErrorMessage="1" sqref="F35 F36 F37 F38 F39 F40 F41 F42 F43 F44 F51 F52 F57 F58 F59 F60 F61 F62 F63 F64 F65 F66 F67 F68 F69 F70 F71 F72 F73 F74 F75 F76 F77 F78 F79 F80 F81 F82 F83 F84 F85 F86 F87 F91 F94 F95 F96 F97 F98 F99 F100 F101 F102 F103 F104 F109 F110 F114 F117 F120 F121 F122 F123 F124 F125 F126 F127 F128 F129 F130 F131 F132 F133 F134 F135 F136 F137 F138 F139 F140 F141 F142 F143 F144 F145 F146 F147 F148 F149 F150 F151 F152 F153 F154 F155 F156 F45:F50 F53:F54 F55:F56 F88:F90 F92:F93 F105:F106 F107:F108 F111:F113 F115:F116 F118:F119 F157:F243 G177:G243">
      <formula1>TPM_MISC!$A$3:$A$17</formula1>
    </dataValidation>
    <dataValidation type="list" allowBlank="1" showInputMessage="1" showErrorMessage="1" sqref="E52 E57 E58 E59 E60 E63 E64 E65 E66 E67 E68 E69 E70 E71 E72 E73 E74 E75 E76 E77 E78 E79 E80 E81 E82 E83 E84 E85 E86 E87 E91 E94 E95 E96 E97 E98 E120 E121 E122 E123 E124 E125 E126 E127 E128 E129 E130 E131 E132 E133 E134 E135 E136 E152 E53:E56 E61:E62 E88:E90 E92:E93 E115:E119 E137:E151 E157:E243">
      <formula1>TPM_MISC!$G$3:$G$17</formula1>
    </dataValidation>
    <dataValidation type="list" allowBlank="1" showInputMessage="1" showErrorMessage="1" sqref="D94 D96 D97 D123 D133 D134 D135 D140 D150 D151 D152 D92:D93 D115:D122 D124:D128 D129:D130 D131:D132 D136:D139 D141:D145 D146:D147 D148:D149 D157:D1048576">
      <formula1>TPM_MISC!$H$3:$H$17</formula1>
    </dataValidation>
    <dataValidation type="list" allowBlank="1" showInputMessage="1" showErrorMessage="1" sqref="E244:E277">
      <formula1>$H$3:$H$37</formula1>
    </dataValidation>
    <dataValidation type="list" allowBlank="1" showInputMessage="1" showErrorMessage="1" sqref="N244:N277">
      <formula1>$B$3:$B$37</formula1>
    </dataValidation>
    <dataValidation type="list" allowBlank="1" showInputMessage="1" showErrorMessage="1" sqref="F244:G277">
      <formula1>$A$3:$A$37</formula1>
    </dataValidation>
  </dataValidations>
  <hyperlinks>
    <hyperlink ref="B5:B6" r:id="rId3" display="#######"/>
  </hyperlinks>
  <pageMargins left="0.75" right="0.75" top="1" bottom="1" header="0.511805555555555" footer="0.511805555555555"/>
  <pageSetup paperSize="9" firstPageNumber="0" orientation="portrait" useFirstPageNumber="1" horizontalDpi="300" verticalDpi="3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N31"/>
  <sheetViews>
    <sheetView topLeftCell="A2" workbookViewId="0">
      <selection activeCell="J8" sqref="J8"/>
    </sheetView>
  </sheetViews>
  <sheetFormatPr defaultColWidth="9" defaultRowHeight="14.4"/>
  <cols>
    <col min="1" max="1" width="8.25" customWidth="1"/>
    <col min="2" max="2" width="20.8796296296296"/>
    <col min="3" max="6" width="10.1296296296296"/>
    <col min="7" max="8" width="11.5"/>
    <col min="9" max="9" width="19"/>
    <col min="10" max="10" width="12.8796296296296"/>
    <col min="11" max="13" width="10.1296296296296"/>
    <col min="14" max="15" width="11.5"/>
    <col min="16" max="16" width="10.1296296296296"/>
    <col min="17" max="18" width="11.5"/>
  </cols>
  <sheetData>
    <row r="4" spans="2:11">
      <c r="B4" t="s">
        <v>360</v>
      </c>
      <c r="C4" t="s">
        <v>63</v>
      </c>
      <c r="J4" t="s">
        <v>361</v>
      </c>
      <c r="K4" t="s">
        <v>362</v>
      </c>
    </row>
    <row r="5" spans="2:7">
      <c r="B5" t="s">
        <v>363</v>
      </c>
      <c r="C5" t="s">
        <v>364</v>
      </c>
      <c r="D5" t="s">
        <v>365</v>
      </c>
      <c r="E5" t="s">
        <v>79</v>
      </c>
      <c r="F5" t="s">
        <v>315</v>
      </c>
      <c r="G5" t="s">
        <v>366</v>
      </c>
    </row>
    <row r="6" spans="2:11">
      <c r="B6" t="s">
        <v>367</v>
      </c>
      <c r="C6">
        <v>31</v>
      </c>
      <c r="D6">
        <v>7</v>
      </c>
      <c r="E6">
        <v>43</v>
      </c>
      <c r="F6">
        <v>1</v>
      </c>
      <c r="G6">
        <v>82</v>
      </c>
      <c r="J6" t="s">
        <v>368</v>
      </c>
      <c r="K6" t="s">
        <v>63</v>
      </c>
    </row>
    <row r="7" spans="2:14">
      <c r="B7" t="s">
        <v>366</v>
      </c>
      <c r="C7">
        <v>31</v>
      </c>
      <c r="D7">
        <v>7</v>
      </c>
      <c r="E7">
        <v>43</v>
      </c>
      <c r="F7">
        <v>1</v>
      </c>
      <c r="G7">
        <v>82</v>
      </c>
      <c r="J7" t="s">
        <v>62</v>
      </c>
      <c r="K7" t="s">
        <v>364</v>
      </c>
      <c r="L7" t="s">
        <v>365</v>
      </c>
      <c r="M7" t="s">
        <v>79</v>
      </c>
      <c r="N7" t="s">
        <v>366</v>
      </c>
    </row>
    <row r="8" spans="10:14">
      <c r="J8" t="s">
        <v>364</v>
      </c>
      <c r="K8">
        <v>10</v>
      </c>
      <c r="M8">
        <v>1</v>
      </c>
      <c r="N8">
        <v>11</v>
      </c>
    </row>
    <row r="9" spans="10:14">
      <c r="J9" t="s">
        <v>365</v>
      </c>
      <c r="L9">
        <v>5</v>
      </c>
      <c r="N9">
        <v>5</v>
      </c>
    </row>
    <row r="10" spans="10:14">
      <c r="J10" t="s">
        <v>79</v>
      </c>
      <c r="K10">
        <v>1</v>
      </c>
      <c r="N10">
        <v>1</v>
      </c>
    </row>
    <row r="11" spans="10:14">
      <c r="J11" t="s">
        <v>315</v>
      </c>
      <c r="L11">
        <v>1</v>
      </c>
      <c r="N11">
        <v>1</v>
      </c>
    </row>
    <row r="12" spans="10:14">
      <c r="J12" t="s">
        <v>366</v>
      </c>
      <c r="K12">
        <v>11</v>
      </c>
      <c r="L12">
        <v>6</v>
      </c>
      <c r="M12">
        <v>1</v>
      </c>
      <c r="N12">
        <v>18</v>
      </c>
    </row>
    <row r="14" spans="11:11">
      <c r="K14" s="110"/>
    </row>
    <row r="18" ht="15.15"/>
    <row r="19" ht="15.15" spans="2:6">
      <c r="B19" s="108" t="s">
        <v>369</v>
      </c>
      <c r="C19" s="109"/>
      <c r="D19" s="109"/>
      <c r="E19" s="109"/>
      <c r="F19" s="109"/>
    </row>
    <row r="21" spans="2:3">
      <c r="B21" t="s">
        <v>370</v>
      </c>
      <c r="C21" t="s">
        <v>363</v>
      </c>
    </row>
    <row r="22" spans="2:5">
      <c r="B22" t="s">
        <v>50</v>
      </c>
      <c r="C22" t="s">
        <v>367</v>
      </c>
      <c r="D22" t="s">
        <v>371</v>
      </c>
      <c r="E22" t="s">
        <v>366</v>
      </c>
    </row>
    <row r="23" spans="2:5">
      <c r="B23" t="s">
        <v>372</v>
      </c>
      <c r="C23">
        <v>24</v>
      </c>
      <c r="D23">
        <v>4</v>
      </c>
      <c r="E23">
        <v>28</v>
      </c>
    </row>
    <row r="24" spans="2:5">
      <c r="B24" t="s">
        <v>373</v>
      </c>
      <c r="C24">
        <v>3</v>
      </c>
      <c r="D24">
        <v>26</v>
      </c>
      <c r="E24">
        <v>29</v>
      </c>
    </row>
    <row r="25" spans="2:5">
      <c r="B25" t="s">
        <v>374</v>
      </c>
      <c r="D25">
        <v>3</v>
      </c>
      <c r="E25">
        <v>3</v>
      </c>
    </row>
    <row r="26" spans="2:10">
      <c r="B26" t="s">
        <v>375</v>
      </c>
      <c r="C26">
        <v>26</v>
      </c>
      <c r="D26">
        <v>23</v>
      </c>
      <c r="E26">
        <v>49</v>
      </c>
      <c r="J26" s="110"/>
    </row>
    <row r="27" spans="2:5">
      <c r="B27" t="s">
        <v>376</v>
      </c>
      <c r="D27">
        <v>19</v>
      </c>
      <c r="E27">
        <v>19</v>
      </c>
    </row>
    <row r="28" spans="2:5">
      <c r="B28" t="s">
        <v>377</v>
      </c>
      <c r="C28">
        <v>9</v>
      </c>
      <c r="D28">
        <v>48</v>
      </c>
      <c r="E28">
        <v>57</v>
      </c>
    </row>
    <row r="29" spans="2:5">
      <c r="B29" t="s">
        <v>378</v>
      </c>
      <c r="C29">
        <v>8</v>
      </c>
      <c r="D29">
        <v>21</v>
      </c>
      <c r="E29">
        <v>29</v>
      </c>
    </row>
    <row r="30" spans="2:5">
      <c r="B30" t="s">
        <v>379</v>
      </c>
      <c r="C30">
        <v>12</v>
      </c>
      <c r="D30">
        <v>17</v>
      </c>
      <c r="E30">
        <v>29</v>
      </c>
    </row>
    <row r="31" spans="2:5">
      <c r="B31" t="s">
        <v>366</v>
      </c>
      <c r="C31">
        <v>82</v>
      </c>
      <c r="D31">
        <v>161</v>
      </c>
      <c r="E31">
        <v>243</v>
      </c>
    </row>
  </sheetData>
  <mergeCells count="1">
    <mergeCell ref="B19:F1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2"/>
  <sheetViews>
    <sheetView topLeftCell="F10" workbookViewId="0">
      <selection activeCell="H16" sqref="H16"/>
    </sheetView>
  </sheetViews>
  <sheetFormatPr defaultColWidth="8.75" defaultRowHeight="14.4"/>
  <cols>
    <col min="1" max="1" width="13.6296296296296" customWidth="1"/>
    <col min="2" max="2" width="24.3796296296296" customWidth="1"/>
    <col min="3" max="3" width="11.5"/>
    <col min="5" max="5" width="25.75" customWidth="1"/>
    <col min="8" max="8" width="29.25" customWidth="1"/>
    <col min="17" max="17" width="21.2222222222222" customWidth="1"/>
    <col min="18" max="18" width="27.3333333333333" customWidth="1"/>
    <col min="19" max="19" width="50.1111111111111" customWidth="1"/>
  </cols>
  <sheetData>
    <row r="1" ht="15.15"/>
    <row r="2" ht="29.55" spans="1:29">
      <c r="A2" s="101" t="s">
        <v>53</v>
      </c>
      <c r="B2" s="101" t="s">
        <v>361</v>
      </c>
      <c r="C2" s="101" t="s">
        <v>380</v>
      </c>
      <c r="D2" s="101" t="s">
        <v>381</v>
      </c>
      <c r="E2" s="101" t="s">
        <v>382</v>
      </c>
      <c r="F2" s="101" t="s">
        <v>66</v>
      </c>
      <c r="G2" s="101" t="s">
        <v>383</v>
      </c>
      <c r="H2" s="101" t="s">
        <v>384</v>
      </c>
      <c r="I2" s="101" t="s">
        <v>385</v>
      </c>
      <c r="J2" s="101" t="s">
        <v>54</v>
      </c>
      <c r="P2" s="103" t="s">
        <v>386</v>
      </c>
      <c r="Q2" s="103" t="s">
        <v>387</v>
      </c>
      <c r="R2" s="103" t="s">
        <v>388</v>
      </c>
      <c r="S2" s="103" t="s">
        <v>389</v>
      </c>
      <c r="U2" s="105"/>
      <c r="V2" t="s">
        <v>390</v>
      </c>
      <c r="AC2" s="105"/>
    </row>
    <row r="3" ht="31.95" spans="1:22">
      <c r="A3" s="7"/>
      <c r="B3" s="7"/>
      <c r="C3" s="7"/>
      <c r="D3" s="7"/>
      <c r="E3" s="7"/>
      <c r="F3" s="7"/>
      <c r="G3" s="7"/>
      <c r="H3" s="7"/>
      <c r="I3" s="7"/>
      <c r="J3" s="7"/>
      <c r="P3" s="104" t="s">
        <v>75</v>
      </c>
      <c r="Q3" s="104" t="s">
        <v>391</v>
      </c>
      <c r="R3" s="104" t="s">
        <v>392</v>
      </c>
      <c r="S3" s="105" t="s">
        <v>393</v>
      </c>
      <c r="U3" t="str">
        <f>_xlfn.CONCAT($P3," - ",$Q3)</f>
        <v>Tenant Name - Dropdown</v>
      </c>
      <c r="V3" t="s">
        <v>390</v>
      </c>
    </row>
    <row r="4" ht="16.35" spans="1:22">
      <c r="A4" s="15" t="s">
        <v>163</v>
      </c>
      <c r="B4" s="15" t="s">
        <v>371</v>
      </c>
      <c r="C4" s="15" t="s">
        <v>364</v>
      </c>
      <c r="D4" s="15" t="s">
        <v>394</v>
      </c>
      <c r="E4" s="15" t="s">
        <v>395</v>
      </c>
      <c r="F4" s="15" t="s">
        <v>394</v>
      </c>
      <c r="G4" s="15" t="s">
        <v>72</v>
      </c>
      <c r="H4" t="s">
        <v>390</v>
      </c>
      <c r="I4" s="15"/>
      <c r="J4" s="15" t="s">
        <v>396</v>
      </c>
      <c r="P4" s="104"/>
      <c r="Q4" s="104"/>
      <c r="R4" s="104"/>
      <c r="S4" s="105"/>
      <c r="U4" t="str">
        <f>_xlfn.CONCAT($P4," - ",$Q4)</f>
        <v> - </v>
      </c>
      <c r="V4" t="s">
        <v>397</v>
      </c>
    </row>
    <row r="5" ht="31.95" spans="1:22">
      <c r="A5" s="15" t="s">
        <v>398</v>
      </c>
      <c r="B5" s="15" t="s">
        <v>367</v>
      </c>
      <c r="C5" s="15" t="s">
        <v>79</v>
      </c>
      <c r="D5" s="15" t="s">
        <v>399</v>
      </c>
      <c r="E5" s="15" t="s">
        <v>400</v>
      </c>
      <c r="F5" s="15" t="s">
        <v>401</v>
      </c>
      <c r="G5" s="15" t="s">
        <v>243</v>
      </c>
      <c r="H5" t="s">
        <v>390</v>
      </c>
      <c r="I5" s="15"/>
      <c r="J5" s="15" t="s">
        <v>222</v>
      </c>
      <c r="P5" s="104"/>
      <c r="Q5" s="104"/>
      <c r="R5" s="104"/>
      <c r="S5" s="104" t="s">
        <v>402</v>
      </c>
      <c r="U5" t="str">
        <f t="shared" ref="U5:U22" si="0">_xlfn.CONCAT($P5," - ",$Q5)</f>
        <v> - </v>
      </c>
      <c r="V5" t="s">
        <v>403</v>
      </c>
    </row>
    <row r="6" ht="31.95" spans="1:22">
      <c r="A6" s="15" t="s">
        <v>73</v>
      </c>
      <c r="B6" s="15" t="s">
        <v>404</v>
      </c>
      <c r="C6" s="15" t="s">
        <v>365</v>
      </c>
      <c r="D6" s="15" t="s">
        <v>401</v>
      </c>
      <c r="E6" s="15" t="s">
        <v>405</v>
      </c>
      <c r="F6" s="15" t="s">
        <v>405</v>
      </c>
      <c r="G6" s="15" t="s">
        <v>253</v>
      </c>
      <c r="H6" t="s">
        <v>397</v>
      </c>
      <c r="I6" s="15"/>
      <c r="J6" s="15" t="s">
        <v>74</v>
      </c>
      <c r="P6" s="104" t="s">
        <v>84</v>
      </c>
      <c r="Q6" s="104" t="s">
        <v>391</v>
      </c>
      <c r="R6" s="104" t="s">
        <v>406</v>
      </c>
      <c r="S6" s="104" t="s">
        <v>407</v>
      </c>
      <c r="U6" t="str">
        <f t="shared" si="0"/>
        <v>Parent Name - Dropdown</v>
      </c>
      <c r="V6" t="s">
        <v>408</v>
      </c>
    </row>
    <row r="7" ht="16.35" spans="1:22">
      <c r="A7" s="15" t="s">
        <v>167</v>
      </c>
      <c r="B7" s="15" t="s">
        <v>409</v>
      </c>
      <c r="C7" s="15" t="s">
        <v>315</v>
      </c>
      <c r="D7" s="15" t="s">
        <v>410</v>
      </c>
      <c r="E7" s="15" t="s">
        <v>411</v>
      </c>
      <c r="F7" s="15" t="s">
        <v>400</v>
      </c>
      <c r="G7" s="15" t="s">
        <v>412</v>
      </c>
      <c r="H7" t="s">
        <v>403</v>
      </c>
      <c r="I7" s="15"/>
      <c r="J7" s="15"/>
      <c r="P7" s="104" t="s">
        <v>88</v>
      </c>
      <c r="Q7" s="104" t="s">
        <v>413</v>
      </c>
      <c r="R7" s="104" t="s">
        <v>392</v>
      </c>
      <c r="S7" s="105" t="s">
        <v>414</v>
      </c>
      <c r="U7" t="str">
        <f t="shared" si="0"/>
        <v>Menu Name - Text</v>
      </c>
      <c r="V7" t="s">
        <v>415</v>
      </c>
    </row>
    <row r="8" ht="16.35" spans="1:22">
      <c r="A8" s="15" t="s">
        <v>416</v>
      </c>
      <c r="B8" s="15" t="s">
        <v>417</v>
      </c>
      <c r="C8" s="15"/>
      <c r="D8" s="15" t="s">
        <v>418</v>
      </c>
      <c r="E8" s="15" t="s">
        <v>419</v>
      </c>
      <c r="F8" s="15"/>
      <c r="G8" s="15" t="s">
        <v>420</v>
      </c>
      <c r="H8" t="s">
        <v>408</v>
      </c>
      <c r="I8" s="15"/>
      <c r="J8" s="15"/>
      <c r="P8" s="104"/>
      <c r="Q8" s="104"/>
      <c r="R8" s="104"/>
      <c r="S8" s="105"/>
      <c r="U8" t="str">
        <f t="shared" si="0"/>
        <v> - </v>
      </c>
      <c r="V8" t="s">
        <v>421</v>
      </c>
    </row>
    <row r="9" ht="16.35" spans="1:22">
      <c r="A9" s="15" t="s">
        <v>422</v>
      </c>
      <c r="B9" s="15" t="s">
        <v>423</v>
      </c>
      <c r="C9" s="15"/>
      <c r="D9" s="15"/>
      <c r="E9" s="15"/>
      <c r="F9" s="15"/>
      <c r="G9" s="15" t="s">
        <v>239</v>
      </c>
      <c r="H9" t="s">
        <v>415</v>
      </c>
      <c r="I9" s="15"/>
      <c r="J9" s="15"/>
      <c r="P9" s="104"/>
      <c r="Q9" s="104"/>
      <c r="R9" s="104"/>
      <c r="S9" s="105" t="s">
        <v>424</v>
      </c>
      <c r="U9" t="str">
        <f t="shared" si="0"/>
        <v> - </v>
      </c>
      <c r="V9" t="s">
        <v>425</v>
      </c>
    </row>
    <row r="10" ht="16.35" spans="1:22">
      <c r="A10" s="15" t="s">
        <v>426</v>
      </c>
      <c r="B10" s="15" t="s">
        <v>427</v>
      </c>
      <c r="C10" s="15"/>
      <c r="D10" s="15"/>
      <c r="E10" s="15"/>
      <c r="F10" s="15"/>
      <c r="G10" s="15" t="s">
        <v>428</v>
      </c>
      <c r="H10" t="s">
        <v>421</v>
      </c>
      <c r="I10" s="15"/>
      <c r="J10" s="15"/>
      <c r="P10" s="104"/>
      <c r="Q10" s="104"/>
      <c r="R10" s="104"/>
      <c r="S10" s="104" t="s">
        <v>429</v>
      </c>
      <c r="U10" t="str">
        <f t="shared" si="0"/>
        <v> - </v>
      </c>
      <c r="V10" t="s">
        <v>430</v>
      </c>
    </row>
    <row r="11" ht="16.35" spans="1:22">
      <c r="A11" s="15" t="s">
        <v>431</v>
      </c>
      <c r="B11" s="15"/>
      <c r="C11" s="15"/>
      <c r="D11" s="15"/>
      <c r="E11" s="15"/>
      <c r="F11" s="15"/>
      <c r="G11" s="15" t="s">
        <v>432</v>
      </c>
      <c r="H11" t="s">
        <v>425</v>
      </c>
      <c r="I11" s="15"/>
      <c r="J11" s="15"/>
      <c r="P11" s="104" t="s">
        <v>54</v>
      </c>
      <c r="Q11" s="104" t="s">
        <v>433</v>
      </c>
      <c r="R11" s="104" t="s">
        <v>392</v>
      </c>
      <c r="S11" s="105" t="s">
        <v>434</v>
      </c>
      <c r="U11" t="str">
        <f t="shared" si="0"/>
        <v>Platform - Radio button</v>
      </c>
      <c r="V11" t="s">
        <v>435</v>
      </c>
    </row>
    <row r="12" ht="16.35" spans="1:22">
      <c r="A12" s="15" t="s">
        <v>436</v>
      </c>
      <c r="B12" s="15"/>
      <c r="C12" s="15"/>
      <c r="D12" s="15"/>
      <c r="E12" s="15"/>
      <c r="F12" s="15"/>
      <c r="G12" s="15" t="s">
        <v>437</v>
      </c>
      <c r="H12" t="s">
        <v>430</v>
      </c>
      <c r="I12" s="15"/>
      <c r="J12" s="15"/>
      <c r="P12" s="104"/>
      <c r="Q12" s="104"/>
      <c r="R12" s="104"/>
      <c r="S12" s="106" t="s">
        <v>438</v>
      </c>
      <c r="U12" t="str">
        <f t="shared" si="0"/>
        <v> - </v>
      </c>
      <c r="V12" t="s">
        <v>439</v>
      </c>
    </row>
    <row r="13" ht="16.35" spans="1:22">
      <c r="A13" s="15"/>
      <c r="B13" s="15"/>
      <c r="C13" s="15"/>
      <c r="D13" s="15"/>
      <c r="E13" s="15"/>
      <c r="F13" s="15"/>
      <c r="G13" s="15" t="s">
        <v>440</v>
      </c>
      <c r="H13" t="s">
        <v>435</v>
      </c>
      <c r="I13" s="15"/>
      <c r="J13" s="15"/>
      <c r="P13" s="104"/>
      <c r="Q13" s="104"/>
      <c r="R13" s="104"/>
      <c r="S13" s="106" t="s">
        <v>441</v>
      </c>
      <c r="U13" t="str">
        <f t="shared" si="0"/>
        <v> - </v>
      </c>
      <c r="V13" t="s">
        <v>442</v>
      </c>
    </row>
    <row r="14" ht="16.35" spans="1:22">
      <c r="A14" s="15"/>
      <c r="B14" s="15"/>
      <c r="C14" s="15"/>
      <c r="D14" s="15"/>
      <c r="E14" s="15"/>
      <c r="F14" s="15"/>
      <c r="G14" s="15"/>
      <c r="H14" t="s">
        <v>439</v>
      </c>
      <c r="I14" s="15"/>
      <c r="J14" s="15"/>
      <c r="P14" s="104"/>
      <c r="Q14" s="104"/>
      <c r="R14" s="104"/>
      <c r="S14" s="106" t="s">
        <v>443</v>
      </c>
      <c r="U14" t="str">
        <f t="shared" si="0"/>
        <v> - </v>
      </c>
      <c r="V14" t="s">
        <v>71</v>
      </c>
    </row>
    <row r="15" ht="16.35" spans="1:22">
      <c r="A15" s="15"/>
      <c r="B15" s="15"/>
      <c r="C15" s="15"/>
      <c r="D15" s="15"/>
      <c r="E15" s="15"/>
      <c r="F15" s="15"/>
      <c r="G15" s="15"/>
      <c r="H15" t="s">
        <v>442</v>
      </c>
      <c r="I15" s="15"/>
      <c r="J15" s="15"/>
      <c r="P15" s="104"/>
      <c r="Q15" s="104"/>
      <c r="R15" s="104"/>
      <c r="S15" s="104" t="s">
        <v>444</v>
      </c>
      <c r="U15" t="str">
        <f t="shared" si="0"/>
        <v> - </v>
      </c>
      <c r="V15" t="s">
        <v>445</v>
      </c>
    </row>
    <row r="16" ht="16.35" spans="1:22">
      <c r="A16" s="15"/>
      <c r="B16" s="15"/>
      <c r="C16" s="15"/>
      <c r="D16" s="15"/>
      <c r="E16" s="15"/>
      <c r="F16" s="15"/>
      <c r="G16" s="15"/>
      <c r="H16" t="s">
        <v>71</v>
      </c>
      <c r="I16" s="15"/>
      <c r="J16" s="15"/>
      <c r="P16" s="104" t="s">
        <v>96</v>
      </c>
      <c r="Q16" s="104" t="s">
        <v>391</v>
      </c>
      <c r="R16" s="104" t="s">
        <v>392</v>
      </c>
      <c r="S16" s="105" t="s">
        <v>446</v>
      </c>
      <c r="U16" t="str">
        <f t="shared" si="0"/>
        <v>Page Type - Dropdown</v>
      </c>
      <c r="V16" t="s">
        <v>447</v>
      </c>
    </row>
    <row r="17" ht="16.35" spans="1:22">
      <c r="A17" s="102"/>
      <c r="B17" s="102"/>
      <c r="C17" s="102"/>
      <c r="D17" s="102"/>
      <c r="E17" s="102"/>
      <c r="F17" s="102"/>
      <c r="G17" s="102"/>
      <c r="H17" t="s">
        <v>445</v>
      </c>
      <c r="I17" s="102"/>
      <c r="J17" s="102"/>
      <c r="P17" s="104"/>
      <c r="Q17" s="104"/>
      <c r="R17" s="104"/>
      <c r="S17" s="105"/>
      <c r="U17" t="str">
        <f t="shared" si="0"/>
        <v> - </v>
      </c>
      <c r="V17" t="s">
        <v>448</v>
      </c>
    </row>
    <row r="18" ht="16.35" spans="8:22">
      <c r="H18" t="s">
        <v>447</v>
      </c>
      <c r="P18" s="104"/>
      <c r="Q18" s="104"/>
      <c r="R18" s="104"/>
      <c r="S18" s="105" t="s">
        <v>449</v>
      </c>
      <c r="U18" t="str">
        <f t="shared" si="0"/>
        <v> - </v>
      </c>
      <c r="V18" t="s">
        <v>450</v>
      </c>
    </row>
    <row r="19" ht="16.35" spans="8:22">
      <c r="H19" t="s">
        <v>448</v>
      </c>
      <c r="P19" s="104"/>
      <c r="Q19" s="104"/>
      <c r="R19" s="104"/>
      <c r="S19" s="106" t="s">
        <v>451</v>
      </c>
      <c r="U19" t="str">
        <f t="shared" si="0"/>
        <v> - </v>
      </c>
      <c r="V19" t="s">
        <v>452</v>
      </c>
    </row>
    <row r="20" ht="16.35" spans="8:22">
      <c r="H20" t="s">
        <v>450</v>
      </c>
      <c r="P20" s="104"/>
      <c r="Q20" s="104"/>
      <c r="R20" s="104"/>
      <c r="S20" s="106" t="s">
        <v>453</v>
      </c>
      <c r="U20" t="str">
        <f t="shared" si="0"/>
        <v> - </v>
      </c>
      <c r="V20" t="s">
        <v>454</v>
      </c>
    </row>
    <row r="21" ht="16.35" spans="8:22">
      <c r="H21" t="s">
        <v>452</v>
      </c>
      <c r="P21" s="104"/>
      <c r="Q21" s="104"/>
      <c r="R21" s="104"/>
      <c r="S21" s="107" t="s">
        <v>455</v>
      </c>
      <c r="U21" t="str">
        <f t="shared" si="0"/>
        <v> - </v>
      </c>
      <c r="V21" t="s">
        <v>456</v>
      </c>
    </row>
    <row r="22" ht="16.35" spans="8:22">
      <c r="H22" t="s">
        <v>454</v>
      </c>
      <c r="P22" s="104" t="s">
        <v>100</v>
      </c>
      <c r="Q22" s="104" t="s">
        <v>391</v>
      </c>
      <c r="R22" s="104" t="s">
        <v>392</v>
      </c>
      <c r="S22" s="105" t="s">
        <v>457</v>
      </c>
      <c r="U22" t="str">
        <f t="shared" si="0"/>
        <v>Page name - Dropdown</v>
      </c>
      <c r="V22" t="s">
        <v>458</v>
      </c>
    </row>
    <row r="23" ht="31.95" spans="8:19">
      <c r="H23" t="s">
        <v>456</v>
      </c>
      <c r="P23" s="104"/>
      <c r="Q23" s="104"/>
      <c r="R23" s="104"/>
      <c r="S23" s="105" t="s">
        <v>459</v>
      </c>
    </row>
    <row r="24" ht="16.35" spans="8:19">
      <c r="H24" t="s">
        <v>458</v>
      </c>
      <c r="P24" s="104"/>
      <c r="Q24" s="104"/>
      <c r="R24" s="104"/>
      <c r="S24" s="105"/>
    </row>
    <row r="25" ht="31.95" spans="16:19">
      <c r="P25" s="104"/>
      <c r="Q25" s="104"/>
      <c r="R25" s="104"/>
      <c r="S25" s="104" t="s">
        <v>460</v>
      </c>
    </row>
    <row r="26" ht="16.35" spans="16:19">
      <c r="P26" s="104" t="s">
        <v>104</v>
      </c>
      <c r="Q26" s="104" t="s">
        <v>413</v>
      </c>
      <c r="R26" s="104" t="s">
        <v>392</v>
      </c>
      <c r="S26" s="105" t="s">
        <v>461</v>
      </c>
    </row>
    <row r="27" ht="31.95" spans="16:19">
      <c r="P27" s="104"/>
      <c r="Q27" s="104"/>
      <c r="R27" s="104"/>
      <c r="S27" s="105" t="s">
        <v>462</v>
      </c>
    </row>
    <row r="28" ht="16.35" spans="16:19">
      <c r="P28" s="104"/>
      <c r="Q28" s="104"/>
      <c r="R28" s="104"/>
      <c r="S28" s="105"/>
    </row>
    <row r="29" ht="31.95" spans="16:19">
      <c r="P29" s="104"/>
      <c r="Q29" s="104"/>
      <c r="R29" s="104"/>
      <c r="S29" s="104" t="s">
        <v>463</v>
      </c>
    </row>
    <row r="30" ht="16.35" spans="16:19">
      <c r="P30" s="104" t="s">
        <v>108</v>
      </c>
      <c r="Q30" s="104" t="s">
        <v>391</v>
      </c>
      <c r="R30" s="104" t="s">
        <v>392</v>
      </c>
      <c r="S30" s="105" t="s">
        <v>461</v>
      </c>
    </row>
    <row r="31" ht="31.95" spans="16:19">
      <c r="P31" s="104"/>
      <c r="Q31" s="104"/>
      <c r="R31" s="104"/>
      <c r="S31" s="105" t="s">
        <v>464</v>
      </c>
    </row>
    <row r="32" ht="16.35" spans="16:19">
      <c r="P32" s="104"/>
      <c r="Q32" s="104"/>
      <c r="R32" s="104"/>
      <c r="S32" s="105"/>
    </row>
    <row r="33" ht="31.95" spans="16:19">
      <c r="P33" s="104"/>
      <c r="Q33" s="104"/>
      <c r="R33" s="104"/>
      <c r="S33" s="105" t="s">
        <v>465</v>
      </c>
    </row>
    <row r="34" ht="31.95" spans="16:19">
      <c r="P34" s="104"/>
      <c r="Q34" s="104"/>
      <c r="R34" s="104"/>
      <c r="S34" s="104" t="s">
        <v>466</v>
      </c>
    </row>
    <row r="35" ht="16.35" spans="16:19">
      <c r="P35" s="104" t="s">
        <v>112</v>
      </c>
      <c r="Q35" s="104" t="s">
        <v>467</v>
      </c>
      <c r="R35" s="104" t="s">
        <v>392</v>
      </c>
      <c r="S35" s="105" t="s">
        <v>468</v>
      </c>
    </row>
    <row r="36" ht="31.95" spans="16:19">
      <c r="P36" s="104"/>
      <c r="Q36" s="104"/>
      <c r="R36" s="104"/>
      <c r="S36" s="105" t="s">
        <v>469</v>
      </c>
    </row>
    <row r="37" ht="16.35" spans="16:19">
      <c r="P37" s="104"/>
      <c r="Q37" s="104"/>
      <c r="R37" s="104"/>
      <c r="S37" s="105"/>
    </row>
    <row r="38" ht="16.35" spans="16:19">
      <c r="P38" s="104"/>
      <c r="Q38" s="104"/>
      <c r="R38" s="104"/>
      <c r="S38" s="105" t="s">
        <v>470</v>
      </c>
    </row>
    <row r="39" ht="16.35" spans="16:19">
      <c r="P39" s="104"/>
      <c r="Q39" s="104"/>
      <c r="R39" s="104"/>
      <c r="S39" s="105"/>
    </row>
    <row r="40" ht="47.55" spans="16:19">
      <c r="P40" s="104"/>
      <c r="Q40" s="104"/>
      <c r="R40" s="104"/>
      <c r="S40" s="104" t="s">
        <v>471</v>
      </c>
    </row>
    <row r="41" ht="31.95" spans="16:19">
      <c r="P41" s="104" t="s">
        <v>472</v>
      </c>
      <c r="Q41" s="104" t="s">
        <v>473</v>
      </c>
      <c r="R41" s="104" t="s">
        <v>392</v>
      </c>
      <c r="S41" s="105" t="s">
        <v>474</v>
      </c>
    </row>
    <row r="42" ht="16.35" spans="16:19">
      <c r="P42" s="104"/>
      <c r="Q42" s="104"/>
      <c r="R42" s="104"/>
      <c r="S42" s="105"/>
    </row>
    <row r="43" ht="31.95" spans="16:19">
      <c r="P43" s="104"/>
      <c r="Q43" s="104"/>
      <c r="R43" s="104"/>
      <c r="S43" s="105" t="s">
        <v>475</v>
      </c>
    </row>
    <row r="44" ht="16.35" spans="16:19">
      <c r="P44" s="104"/>
      <c r="Q44" s="104"/>
      <c r="R44" s="104"/>
      <c r="S44" s="105"/>
    </row>
    <row r="45" ht="16.35" spans="16:19">
      <c r="P45" s="104"/>
      <c r="Q45" s="104"/>
      <c r="R45" s="104"/>
      <c r="S45" s="105" t="s">
        <v>476</v>
      </c>
    </row>
    <row r="46" ht="16.35" spans="16:19">
      <c r="P46" s="104"/>
      <c r="Q46" s="104"/>
      <c r="R46" s="104"/>
      <c r="S46" s="106" t="s">
        <v>477</v>
      </c>
    </row>
    <row r="47" ht="16.35" spans="16:19">
      <c r="P47" s="104"/>
      <c r="Q47" s="104"/>
      <c r="R47" s="104"/>
      <c r="S47" s="106" t="s">
        <v>478</v>
      </c>
    </row>
    <row r="48" ht="16.35" spans="16:19">
      <c r="P48" s="104"/>
      <c r="Q48" s="104"/>
      <c r="R48" s="104"/>
      <c r="S48" s="106" t="s">
        <v>479</v>
      </c>
    </row>
    <row r="49" ht="16.35" spans="16:19">
      <c r="P49" s="104"/>
      <c r="Q49" s="104"/>
      <c r="R49" s="104"/>
      <c r="S49" s="105"/>
    </row>
    <row r="50" ht="31.95" spans="16:19">
      <c r="P50" s="104"/>
      <c r="Q50" s="104"/>
      <c r="R50" s="104"/>
      <c r="S50" s="105" t="s">
        <v>480</v>
      </c>
    </row>
    <row r="51" ht="16.35" spans="16:19">
      <c r="P51" s="104"/>
      <c r="Q51" s="104"/>
      <c r="R51" s="104"/>
      <c r="S51" s="106" t="s">
        <v>481</v>
      </c>
    </row>
    <row r="52" ht="16.35" spans="16:19">
      <c r="P52" s="104"/>
      <c r="Q52" s="104"/>
      <c r="R52" s="104"/>
      <c r="S52" s="106" t="s">
        <v>482</v>
      </c>
    </row>
    <row r="53" ht="16.35" spans="16:19">
      <c r="P53" s="104"/>
      <c r="Q53" s="104"/>
      <c r="R53" s="104"/>
      <c r="S53" s="106" t="s">
        <v>483</v>
      </c>
    </row>
    <row r="54" ht="16.35" spans="16:19">
      <c r="P54" s="104"/>
      <c r="Q54" s="104"/>
      <c r="R54" s="104"/>
      <c r="S54" s="106" t="s">
        <v>484</v>
      </c>
    </row>
    <row r="55" ht="16.35" spans="16:19">
      <c r="P55" s="104"/>
      <c r="Q55" s="104"/>
      <c r="R55" s="104"/>
      <c r="S55" s="105"/>
    </row>
    <row r="56" ht="31.95" spans="16:19">
      <c r="P56" s="104"/>
      <c r="Q56" s="104"/>
      <c r="R56" s="104"/>
      <c r="S56" s="105" t="s">
        <v>485</v>
      </c>
    </row>
    <row r="57" ht="16.35" spans="16:19">
      <c r="P57" s="104"/>
      <c r="Q57" s="104"/>
      <c r="R57" s="104"/>
      <c r="S57" s="106" t="s">
        <v>478</v>
      </c>
    </row>
    <row r="58" ht="16.35" spans="16:19">
      <c r="P58" s="104"/>
      <c r="Q58" s="104"/>
      <c r="R58" s="104"/>
      <c r="S58" s="106" t="s">
        <v>479</v>
      </c>
    </row>
    <row r="59" ht="16.35" spans="16:19">
      <c r="P59" s="104"/>
      <c r="Q59" s="104"/>
      <c r="R59" s="104"/>
      <c r="S59" s="105"/>
    </row>
    <row r="60" ht="31.95" spans="16:19">
      <c r="P60" s="104"/>
      <c r="Q60" s="104"/>
      <c r="R60" s="104"/>
      <c r="S60" s="105" t="s">
        <v>486</v>
      </c>
    </row>
    <row r="61" ht="16.35" spans="16:19">
      <c r="P61" s="104"/>
      <c r="Q61" s="104"/>
      <c r="R61" s="104"/>
      <c r="S61" s="105"/>
    </row>
    <row r="62" ht="63.15" spans="16:19">
      <c r="P62" s="104"/>
      <c r="Q62" s="104"/>
      <c r="R62" s="104"/>
      <c r="S62" s="104" t="s">
        <v>487</v>
      </c>
    </row>
    <row r="63" ht="31.95" spans="16:19">
      <c r="P63" s="104" t="s">
        <v>140</v>
      </c>
      <c r="Q63" s="104" t="s">
        <v>413</v>
      </c>
      <c r="R63" s="104" t="s">
        <v>392</v>
      </c>
      <c r="S63" s="104" t="s">
        <v>488</v>
      </c>
    </row>
    <row r="64" ht="16.35" spans="16:19">
      <c r="P64" s="104" t="s">
        <v>144</v>
      </c>
      <c r="Q64" s="104" t="s">
        <v>413</v>
      </c>
      <c r="R64" s="104" t="s">
        <v>392</v>
      </c>
      <c r="S64" s="105" t="s">
        <v>489</v>
      </c>
    </row>
    <row r="65" ht="63.15" spans="16:19">
      <c r="P65" s="104"/>
      <c r="Q65" s="104"/>
      <c r="R65" s="104"/>
      <c r="S65" s="105" t="s">
        <v>490</v>
      </c>
    </row>
    <row r="66" ht="16.35" spans="16:19">
      <c r="P66" s="104"/>
      <c r="Q66" s="104"/>
      <c r="R66" s="104"/>
      <c r="S66" s="105"/>
    </row>
    <row r="67" ht="31.95" spans="16:19">
      <c r="P67" s="104"/>
      <c r="Q67" s="104"/>
      <c r="R67" s="104"/>
      <c r="S67" s="104" t="s">
        <v>491</v>
      </c>
    </row>
    <row r="68" ht="78.75" spans="16:19">
      <c r="P68" s="104" t="s">
        <v>148</v>
      </c>
      <c r="Q68" s="104" t="s">
        <v>413</v>
      </c>
      <c r="R68" s="104" t="s">
        <v>392</v>
      </c>
      <c r="S68" s="104" t="s">
        <v>492</v>
      </c>
    </row>
    <row r="69" ht="47.55" spans="16:19">
      <c r="P69" s="104" t="s">
        <v>152</v>
      </c>
      <c r="Q69" s="104" t="s">
        <v>413</v>
      </c>
      <c r="R69" s="104" t="s">
        <v>392</v>
      </c>
      <c r="S69" s="104" t="s">
        <v>493</v>
      </c>
    </row>
    <row r="70" ht="16.35" spans="16:19">
      <c r="P70" s="104" t="s">
        <v>7</v>
      </c>
      <c r="Q70" s="104" t="s">
        <v>413</v>
      </c>
      <c r="R70" s="104" t="s">
        <v>406</v>
      </c>
      <c r="S70" s="104" t="s">
        <v>494</v>
      </c>
    </row>
    <row r="71" ht="16.35" spans="16:19">
      <c r="P71" s="104" t="s">
        <v>159</v>
      </c>
      <c r="Q71" s="104" t="s">
        <v>433</v>
      </c>
      <c r="R71" s="104" t="s">
        <v>392</v>
      </c>
      <c r="S71" s="105" t="s">
        <v>495</v>
      </c>
    </row>
    <row r="72" ht="16.35" spans="16:19">
      <c r="P72" s="104"/>
      <c r="Q72" s="104"/>
      <c r="R72" s="104"/>
      <c r="S72" s="104" t="s">
        <v>496</v>
      </c>
    </row>
  </sheetData>
  <autoFilter xmlns:etc="http://www.wps.cn/officeDocument/2017/etCustomData" ref="P2:U72" etc:filterBottomFollowUsedRange="0">
    <extLst/>
  </autoFilter>
  <mergeCells count="33">
    <mergeCell ref="P3:P5"/>
    <mergeCell ref="P7:P10"/>
    <mergeCell ref="P11:P15"/>
    <mergeCell ref="P16:P21"/>
    <mergeCell ref="P22:P25"/>
    <mergeCell ref="P26:P29"/>
    <mergeCell ref="P30:P34"/>
    <mergeCell ref="P35:P40"/>
    <mergeCell ref="P41:P62"/>
    <mergeCell ref="P64:P67"/>
    <mergeCell ref="P71:P72"/>
    <mergeCell ref="Q3:Q5"/>
    <mergeCell ref="Q7:Q10"/>
    <mergeCell ref="Q11:Q15"/>
    <mergeCell ref="Q16:Q21"/>
    <mergeCell ref="Q22:Q25"/>
    <mergeCell ref="Q26:Q29"/>
    <mergeCell ref="Q30:Q34"/>
    <mergeCell ref="Q35:Q40"/>
    <mergeCell ref="Q41:Q62"/>
    <mergeCell ref="Q64:Q67"/>
    <mergeCell ref="Q71:Q72"/>
    <mergeCell ref="R3:R5"/>
    <mergeCell ref="R7:R10"/>
    <mergeCell ref="R11:R15"/>
    <mergeCell ref="R16:R21"/>
    <mergeCell ref="R22:R25"/>
    <mergeCell ref="R26:R29"/>
    <mergeCell ref="R30:R34"/>
    <mergeCell ref="R35:R40"/>
    <mergeCell ref="R41:R62"/>
    <mergeCell ref="R64:R67"/>
    <mergeCell ref="R71:R72"/>
  </mergeCells>
  <pageMargins left="0.75" right="0.75" top="1" bottom="1" header="0.511805555555555" footer="0.511805555555555"/>
  <pageSetup paperSize="9" firstPageNumber="0" orientation="portrait" useFirstPageNumber="1"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U142"/>
  <sheetViews>
    <sheetView topLeftCell="A64" workbookViewId="0">
      <selection activeCell="B3" sqref="B3:B72"/>
    </sheetView>
  </sheetViews>
  <sheetFormatPr defaultColWidth="8.88888888888889" defaultRowHeight="14.4"/>
  <cols>
    <col min="2" max="2" width="8.88888888888889" customWidth="1"/>
    <col min="3" max="3" width="22.8888888888889" customWidth="1"/>
    <col min="4" max="4" width="37.7777777777778" customWidth="1"/>
    <col min="5" max="5" width="62.1111111111111" customWidth="1"/>
  </cols>
  <sheetData>
    <row r="1" ht="15.15"/>
    <row r="2" ht="63.9" customHeight="1" spans="2:5">
      <c r="B2" s="88" t="s">
        <v>386</v>
      </c>
      <c r="C2" s="88" t="s">
        <v>387</v>
      </c>
      <c r="D2" s="88" t="s">
        <v>388</v>
      </c>
      <c r="E2" s="88" t="s">
        <v>389</v>
      </c>
    </row>
    <row r="3" ht="31.95" spans="2:5">
      <c r="B3" s="89" t="s">
        <v>75</v>
      </c>
      <c r="C3" s="89" t="s">
        <v>391</v>
      </c>
      <c r="D3" s="89" t="s">
        <v>392</v>
      </c>
      <c r="E3" s="90" t="s">
        <v>393</v>
      </c>
    </row>
    <row r="4" ht="16.35" spans="2:5">
      <c r="B4" s="89"/>
      <c r="C4" s="89"/>
      <c r="D4" s="89"/>
      <c r="E4" s="90"/>
    </row>
    <row r="5" ht="187.95" spans="2:5">
      <c r="B5" s="89"/>
      <c r="C5" s="89"/>
      <c r="D5" s="89"/>
      <c r="E5" s="89" t="s">
        <v>402</v>
      </c>
    </row>
    <row r="6" ht="157.5" customHeight="1" spans="2:5">
      <c r="B6" s="89" t="s">
        <v>84</v>
      </c>
      <c r="C6" s="89" t="s">
        <v>391</v>
      </c>
      <c r="D6" s="89" t="s">
        <v>406</v>
      </c>
      <c r="E6" s="89" t="s">
        <v>407</v>
      </c>
    </row>
    <row r="7" ht="16.35" spans="2:5">
      <c r="B7" s="89" t="s">
        <v>88</v>
      </c>
      <c r="C7" s="89" t="s">
        <v>413</v>
      </c>
      <c r="D7" s="89" t="s">
        <v>392</v>
      </c>
      <c r="E7" s="90" t="s">
        <v>414</v>
      </c>
    </row>
    <row r="8" ht="16.35" spans="2:5">
      <c r="B8" s="89"/>
      <c r="C8" s="89"/>
      <c r="D8" s="89"/>
      <c r="E8" s="90"/>
    </row>
    <row r="9" ht="31.95" spans="2:5">
      <c r="B9" s="89"/>
      <c r="C9" s="89"/>
      <c r="D9" s="89"/>
      <c r="E9" s="90" t="s">
        <v>424</v>
      </c>
    </row>
    <row r="10" ht="79.5" customHeight="1" spans="2:5">
      <c r="B10" s="89"/>
      <c r="C10" s="89"/>
      <c r="D10" s="89"/>
      <c r="E10" s="89" t="s">
        <v>429</v>
      </c>
    </row>
    <row r="11" ht="16.35" spans="2:5">
      <c r="B11" s="89" t="s">
        <v>54</v>
      </c>
      <c r="C11" s="89" t="s">
        <v>433</v>
      </c>
      <c r="D11" s="89" t="s">
        <v>392</v>
      </c>
      <c r="E11" s="90" t="s">
        <v>434</v>
      </c>
    </row>
    <row r="12" ht="16.35" spans="2:5">
      <c r="B12" s="89"/>
      <c r="C12" s="89"/>
      <c r="D12" s="89"/>
      <c r="E12" s="91" t="s">
        <v>497</v>
      </c>
    </row>
    <row r="13" ht="31.95" spans="2:5">
      <c r="B13" s="89"/>
      <c r="C13" s="89"/>
      <c r="D13" s="89"/>
      <c r="E13" s="91" t="s">
        <v>498</v>
      </c>
    </row>
    <row r="14" ht="16.35" spans="2:5">
      <c r="B14" s="89"/>
      <c r="C14" s="89"/>
      <c r="D14" s="89"/>
      <c r="E14" s="91" t="s">
        <v>499</v>
      </c>
    </row>
    <row r="15" ht="110.7" customHeight="1" spans="2:5">
      <c r="B15" s="89"/>
      <c r="C15" s="89"/>
      <c r="D15" s="89"/>
      <c r="E15" s="89" t="s">
        <v>444</v>
      </c>
    </row>
    <row r="16" ht="16.35" spans="2:5">
      <c r="B16" s="89" t="s">
        <v>96</v>
      </c>
      <c r="C16" s="89" t="s">
        <v>391</v>
      </c>
      <c r="D16" s="89" t="s">
        <v>392</v>
      </c>
      <c r="E16" s="90" t="s">
        <v>446</v>
      </c>
    </row>
    <row r="17" ht="16.35" spans="2:5">
      <c r="B17" s="89"/>
      <c r="C17" s="89"/>
      <c r="D17" s="89"/>
      <c r="E17" s="90"/>
    </row>
    <row r="18" ht="109.95" spans="2:5">
      <c r="B18" s="89"/>
      <c r="C18" s="89"/>
      <c r="D18" s="89"/>
      <c r="E18" s="90" t="s">
        <v>449</v>
      </c>
    </row>
    <row r="19" ht="31.95" spans="2:5">
      <c r="B19" s="89"/>
      <c r="C19" s="89"/>
      <c r="D19" s="89"/>
      <c r="E19" s="91" t="s">
        <v>500</v>
      </c>
    </row>
    <row r="20" ht="31.95" spans="2:5">
      <c r="B20" s="89"/>
      <c r="C20" s="89"/>
      <c r="D20" s="89"/>
      <c r="E20" s="91" t="s">
        <v>501</v>
      </c>
    </row>
    <row r="21" ht="32.7" customHeight="1" spans="2:5">
      <c r="B21" s="89"/>
      <c r="C21" s="89"/>
      <c r="D21" s="89"/>
      <c r="E21" s="92" t="s">
        <v>502</v>
      </c>
    </row>
    <row r="22" ht="16.35" spans="2:5">
      <c r="B22" s="89" t="s">
        <v>100</v>
      </c>
      <c r="C22" s="89" t="s">
        <v>391</v>
      </c>
      <c r="D22" s="89" t="s">
        <v>392</v>
      </c>
      <c r="E22" s="90" t="s">
        <v>457</v>
      </c>
    </row>
    <row r="23" ht="31.95" spans="2:5">
      <c r="B23" s="89"/>
      <c r="C23" s="89"/>
      <c r="D23" s="89"/>
      <c r="E23" s="90" t="s">
        <v>459</v>
      </c>
    </row>
    <row r="24" ht="16.35" spans="2:5">
      <c r="B24" s="89"/>
      <c r="C24" s="89"/>
      <c r="D24" s="89"/>
      <c r="E24" s="90"/>
    </row>
    <row r="25" ht="173.1" customHeight="1" spans="2:5">
      <c r="B25" s="89"/>
      <c r="C25" s="89"/>
      <c r="D25" s="89"/>
      <c r="E25" s="89" t="s">
        <v>460</v>
      </c>
    </row>
    <row r="26" ht="16.35" spans="2:5">
      <c r="B26" s="89" t="s">
        <v>104</v>
      </c>
      <c r="C26" s="89" t="s">
        <v>413</v>
      </c>
      <c r="D26" s="89" t="s">
        <v>392</v>
      </c>
      <c r="E26" s="90" t="s">
        <v>461</v>
      </c>
    </row>
    <row r="27" ht="31.95" spans="2:5">
      <c r="B27" s="89"/>
      <c r="C27" s="89"/>
      <c r="D27" s="89"/>
      <c r="E27" s="90" t="s">
        <v>462</v>
      </c>
    </row>
    <row r="28" ht="16.35" spans="2:5">
      <c r="B28" s="89"/>
      <c r="C28" s="89"/>
      <c r="D28" s="89"/>
      <c r="E28" s="90"/>
    </row>
    <row r="29" ht="204.3" customHeight="1" spans="2:5">
      <c r="B29" s="89"/>
      <c r="C29" s="89"/>
      <c r="D29" s="89"/>
      <c r="E29" s="89" t="s">
        <v>463</v>
      </c>
    </row>
    <row r="30" ht="16.35" spans="2:5">
      <c r="B30" s="89" t="s">
        <v>108</v>
      </c>
      <c r="C30" s="89" t="s">
        <v>391</v>
      </c>
      <c r="D30" s="89" t="s">
        <v>392</v>
      </c>
      <c r="E30" s="90" t="s">
        <v>461</v>
      </c>
    </row>
    <row r="31" ht="31.95" spans="2:5">
      <c r="B31" s="89"/>
      <c r="C31" s="89"/>
      <c r="D31" s="89"/>
      <c r="E31" s="90" t="s">
        <v>464</v>
      </c>
    </row>
    <row r="32" ht="16.35" spans="2:5">
      <c r="B32" s="89"/>
      <c r="C32" s="89"/>
      <c r="D32" s="89"/>
      <c r="E32" s="90"/>
    </row>
    <row r="33" ht="203.55" spans="2:5">
      <c r="B33" s="89"/>
      <c r="C33" s="89"/>
      <c r="D33" s="89"/>
      <c r="E33" s="90" t="s">
        <v>465</v>
      </c>
    </row>
    <row r="34" ht="235.5" customHeight="1" spans="2:5">
      <c r="B34" s="89"/>
      <c r="C34" s="89"/>
      <c r="D34" s="89"/>
      <c r="E34" s="89" t="s">
        <v>466</v>
      </c>
    </row>
    <row r="35" ht="16.35" spans="2:5">
      <c r="B35" s="89" t="s">
        <v>112</v>
      </c>
      <c r="C35" s="89" t="s">
        <v>467</v>
      </c>
      <c r="D35" s="89" t="s">
        <v>392</v>
      </c>
      <c r="E35" s="90" t="s">
        <v>468</v>
      </c>
    </row>
    <row r="36" ht="16.35" spans="2:5">
      <c r="B36" s="89"/>
      <c r="C36" s="89"/>
      <c r="D36" s="89"/>
      <c r="E36" s="90" t="s">
        <v>469</v>
      </c>
    </row>
    <row r="37" ht="16.35" spans="2:5">
      <c r="B37" s="89"/>
      <c r="C37" s="89"/>
      <c r="D37" s="89"/>
      <c r="E37" s="90"/>
    </row>
    <row r="38" ht="109.95" spans="2:5">
      <c r="B38" s="89"/>
      <c r="C38" s="89"/>
      <c r="D38" s="89"/>
      <c r="E38" s="90" t="s">
        <v>470</v>
      </c>
    </row>
    <row r="39" ht="16.35" spans="2:5">
      <c r="B39" s="89"/>
      <c r="C39" s="89"/>
      <c r="D39" s="89"/>
      <c r="E39" s="90"/>
    </row>
    <row r="40" ht="266.7" customHeight="1" spans="2:5">
      <c r="B40" s="89"/>
      <c r="C40" s="89"/>
      <c r="D40" s="89"/>
      <c r="E40" s="89" t="s">
        <v>471</v>
      </c>
    </row>
    <row r="41" ht="31.95" spans="2:5">
      <c r="B41" s="89" t="s">
        <v>472</v>
      </c>
      <c r="C41" s="89" t="s">
        <v>473</v>
      </c>
      <c r="D41" s="89" t="s">
        <v>392</v>
      </c>
      <c r="E41" s="90" t="s">
        <v>474</v>
      </c>
    </row>
    <row r="42" ht="16.35" spans="2:5">
      <c r="B42" s="89"/>
      <c r="C42" s="89"/>
      <c r="D42" s="89"/>
      <c r="E42" s="90"/>
    </row>
    <row r="43" ht="203.55" spans="2:5">
      <c r="B43" s="89"/>
      <c r="C43" s="89"/>
      <c r="D43" s="89"/>
      <c r="E43" s="90" t="s">
        <v>475</v>
      </c>
    </row>
    <row r="44" ht="16.35" spans="2:5">
      <c r="B44" s="89"/>
      <c r="C44" s="89"/>
      <c r="D44" s="89"/>
      <c r="E44" s="90"/>
    </row>
    <row r="45" ht="125.55" spans="2:5">
      <c r="B45" s="89"/>
      <c r="C45" s="89"/>
      <c r="D45" s="89"/>
      <c r="E45" s="90" t="s">
        <v>476</v>
      </c>
    </row>
    <row r="46" ht="47.55" spans="2:5">
      <c r="B46" s="89"/>
      <c r="C46" s="89"/>
      <c r="D46" s="89"/>
      <c r="E46" s="91" t="s">
        <v>503</v>
      </c>
    </row>
    <row r="47" ht="31.95" spans="2:5">
      <c r="B47" s="89"/>
      <c r="C47" s="89"/>
      <c r="D47" s="89"/>
      <c r="E47" s="91" t="s">
        <v>504</v>
      </c>
    </row>
    <row r="48" ht="31.95" spans="2:5">
      <c r="B48" s="89"/>
      <c r="C48" s="89"/>
      <c r="D48" s="89"/>
      <c r="E48" s="91" t="s">
        <v>505</v>
      </c>
    </row>
    <row r="49" ht="16.35" spans="2:5">
      <c r="B49" s="89"/>
      <c r="C49" s="89"/>
      <c r="D49" s="89"/>
      <c r="E49" s="90"/>
    </row>
    <row r="50" ht="172.35" spans="2:5">
      <c r="B50" s="89"/>
      <c r="C50" s="89"/>
      <c r="D50" s="89"/>
      <c r="E50" s="90" t="s">
        <v>480</v>
      </c>
    </row>
    <row r="51" ht="31.95" spans="2:5">
      <c r="B51" s="89"/>
      <c r="C51" s="89"/>
      <c r="D51" s="89"/>
      <c r="E51" s="91" t="s">
        <v>506</v>
      </c>
    </row>
    <row r="52" ht="31.95" spans="2:5">
      <c r="B52" s="89"/>
      <c r="C52" s="89"/>
      <c r="D52" s="89"/>
      <c r="E52" s="91" t="s">
        <v>507</v>
      </c>
    </row>
    <row r="53" ht="16.35" spans="2:5">
      <c r="B53" s="89"/>
      <c r="C53" s="89"/>
      <c r="D53" s="89"/>
      <c r="E53" s="91" t="s">
        <v>508</v>
      </c>
    </row>
    <row r="54" ht="31.95" spans="2:5">
      <c r="B54" s="89"/>
      <c r="C54" s="89"/>
      <c r="D54" s="89"/>
      <c r="E54" s="91" t="s">
        <v>509</v>
      </c>
    </row>
    <row r="55" ht="16.35" spans="2:5">
      <c r="B55" s="89"/>
      <c r="C55" s="89"/>
      <c r="D55" s="89"/>
      <c r="E55" s="90"/>
    </row>
    <row r="56" ht="156.75" spans="2:5">
      <c r="B56" s="89"/>
      <c r="C56" s="89"/>
      <c r="D56" s="89"/>
      <c r="E56" s="90" t="s">
        <v>485</v>
      </c>
    </row>
    <row r="57" ht="31.95" spans="2:5">
      <c r="B57" s="89"/>
      <c r="C57" s="89"/>
      <c r="D57" s="89"/>
      <c r="E57" s="91" t="s">
        <v>504</v>
      </c>
    </row>
    <row r="58" ht="31.95" spans="2:5">
      <c r="B58" s="89"/>
      <c r="C58" s="89"/>
      <c r="D58" s="89"/>
      <c r="E58" s="91" t="s">
        <v>505</v>
      </c>
    </row>
    <row r="59" ht="16.35" spans="2:5">
      <c r="B59" s="89"/>
      <c r="C59" s="89"/>
      <c r="D59" s="89"/>
      <c r="E59" s="90"/>
    </row>
    <row r="60" ht="172.35" spans="2:5">
      <c r="B60" s="89"/>
      <c r="C60" s="89"/>
      <c r="D60" s="89"/>
      <c r="E60" s="90" t="s">
        <v>486</v>
      </c>
    </row>
    <row r="61" ht="16.35" spans="2:5">
      <c r="B61" s="89"/>
      <c r="C61" s="89"/>
      <c r="D61" s="89"/>
      <c r="E61" s="90"/>
    </row>
    <row r="62" ht="63.15" spans="2:5">
      <c r="B62" s="89"/>
      <c r="C62" s="89"/>
      <c r="D62" s="89"/>
      <c r="E62" s="89" t="s">
        <v>487</v>
      </c>
    </row>
    <row r="63" ht="95.1" customHeight="1" spans="2:5">
      <c r="B63" s="89" t="s">
        <v>140</v>
      </c>
      <c r="C63" s="89" t="s">
        <v>413</v>
      </c>
      <c r="D63" s="89" t="s">
        <v>392</v>
      </c>
      <c r="E63" s="89" t="s">
        <v>488</v>
      </c>
    </row>
    <row r="64" ht="16.35" spans="2:5">
      <c r="B64" s="89" t="s">
        <v>144</v>
      </c>
      <c r="C64" s="89" t="s">
        <v>413</v>
      </c>
      <c r="D64" s="89" t="s">
        <v>392</v>
      </c>
      <c r="E64" s="90" t="s">
        <v>489</v>
      </c>
    </row>
    <row r="65" ht="47.55" spans="2:5">
      <c r="B65" s="89"/>
      <c r="C65" s="89"/>
      <c r="D65" s="89"/>
      <c r="E65" s="90" t="s">
        <v>490</v>
      </c>
    </row>
    <row r="66" ht="16.35" spans="2:5">
      <c r="B66" s="89"/>
      <c r="C66" s="89"/>
      <c r="D66" s="89"/>
      <c r="E66" s="90"/>
    </row>
    <row r="67" ht="16.35" spans="2:5">
      <c r="B67" s="89"/>
      <c r="C67" s="89"/>
      <c r="D67" s="89"/>
      <c r="E67" s="89" t="s">
        <v>491</v>
      </c>
    </row>
    <row r="68" ht="63.15" spans="2:5">
      <c r="B68" s="89" t="s">
        <v>148</v>
      </c>
      <c r="C68" s="89" t="s">
        <v>413</v>
      </c>
      <c r="D68" s="89" t="s">
        <v>392</v>
      </c>
      <c r="E68" s="89" t="s">
        <v>492</v>
      </c>
    </row>
    <row r="69" ht="47.55" spans="2:5">
      <c r="B69" s="89" t="s">
        <v>152</v>
      </c>
      <c r="C69" s="89" t="s">
        <v>413</v>
      </c>
      <c r="D69" s="89" t="s">
        <v>392</v>
      </c>
      <c r="E69" s="89" t="s">
        <v>493</v>
      </c>
    </row>
    <row r="70" ht="48.3" customHeight="1" spans="2:5">
      <c r="B70" s="89" t="s">
        <v>7</v>
      </c>
      <c r="C70" s="89" t="s">
        <v>413</v>
      </c>
      <c r="D70" s="89" t="s">
        <v>406</v>
      </c>
      <c r="E70" s="89" t="s">
        <v>494</v>
      </c>
    </row>
    <row r="71" ht="16.35" spans="2:5">
      <c r="B71" s="89" t="s">
        <v>159</v>
      </c>
      <c r="C71" s="89" t="s">
        <v>433</v>
      </c>
      <c r="D71" s="89" t="s">
        <v>392</v>
      </c>
      <c r="E71" s="90" t="s">
        <v>495</v>
      </c>
    </row>
    <row r="72" ht="16.35" spans="2:5">
      <c r="B72" s="89"/>
      <c r="C72" s="89"/>
      <c r="D72" s="89"/>
      <c r="E72" s="89" t="s">
        <v>496</v>
      </c>
    </row>
    <row r="81" ht="41.4" spans="1:21">
      <c r="A81" s="93" t="s">
        <v>48</v>
      </c>
      <c r="B81" s="93" t="s">
        <v>49</v>
      </c>
      <c r="C81" s="93" t="s">
        <v>50</v>
      </c>
      <c r="D81" s="93" t="s">
        <v>51</v>
      </c>
      <c r="E81" s="93" t="s">
        <v>52</v>
      </c>
      <c r="F81" s="93" t="s">
        <v>53</v>
      </c>
      <c r="G81" s="93" t="s">
        <v>54</v>
      </c>
      <c r="H81" s="93" t="s">
        <v>55</v>
      </c>
      <c r="I81" s="93" t="s">
        <v>56</v>
      </c>
      <c r="J81" s="93" t="s">
        <v>57</v>
      </c>
      <c r="K81" s="93" t="s">
        <v>58</v>
      </c>
      <c r="L81" s="93" t="s">
        <v>59</v>
      </c>
      <c r="M81" s="95" t="s">
        <v>60</v>
      </c>
      <c r="N81" s="95" t="s">
        <v>61</v>
      </c>
      <c r="O81" s="95" t="s">
        <v>62</v>
      </c>
      <c r="P81" s="95" t="s">
        <v>63</v>
      </c>
      <c r="Q81" s="95" t="s">
        <v>64</v>
      </c>
      <c r="R81" s="95" t="s">
        <v>65</v>
      </c>
      <c r="S81" s="95" t="s">
        <v>66</v>
      </c>
      <c r="T81" s="95" t="s">
        <v>67</v>
      </c>
      <c r="U81" s="95" t="s">
        <v>68</v>
      </c>
    </row>
    <row r="82" ht="409.5" spans="1:21">
      <c r="A82" s="76" t="s">
        <v>69</v>
      </c>
      <c r="B82" s="77" t="s">
        <v>70</v>
      </c>
      <c r="C82" s="77"/>
      <c r="D82" s="77" t="s">
        <v>71</v>
      </c>
      <c r="E82" s="77"/>
      <c r="F82" s="77" t="s">
        <v>73</v>
      </c>
      <c r="G82" s="77" t="s">
        <v>74</v>
      </c>
      <c r="H82" s="94" t="s">
        <v>75</v>
      </c>
      <c r="I82" s="76" t="s">
        <v>76</v>
      </c>
      <c r="J82" s="82" t="s">
        <v>146</v>
      </c>
      <c r="K82" s="77" t="s">
        <v>78</v>
      </c>
      <c r="L82" s="77"/>
      <c r="M82" s="77"/>
      <c r="N82" s="77"/>
      <c r="O82" s="77"/>
      <c r="P82" s="77" t="s">
        <v>79</v>
      </c>
      <c r="Q82" s="77"/>
      <c r="R82" s="77"/>
      <c r="S82" s="77"/>
      <c r="T82" s="77"/>
      <c r="U82" s="77"/>
    </row>
    <row r="83" ht="317.4" spans="1:21">
      <c r="A83" s="76" t="s">
        <v>69</v>
      </c>
      <c r="B83" s="77" t="s">
        <v>70</v>
      </c>
      <c r="C83" s="77"/>
      <c r="D83" s="77" t="s">
        <v>71</v>
      </c>
      <c r="E83" s="77"/>
      <c r="F83" s="77" t="s">
        <v>73</v>
      </c>
      <c r="G83" s="77" t="s">
        <v>74</v>
      </c>
      <c r="H83" s="94" t="s">
        <v>75</v>
      </c>
      <c r="I83" s="76" t="s">
        <v>81</v>
      </c>
      <c r="J83" s="82" t="s">
        <v>146</v>
      </c>
      <c r="K83" s="77" t="s">
        <v>82</v>
      </c>
      <c r="L83" s="77"/>
      <c r="M83" s="77"/>
      <c r="N83" s="77"/>
      <c r="O83" s="77"/>
      <c r="P83" s="77"/>
      <c r="Q83" s="77"/>
      <c r="R83" s="77"/>
      <c r="S83" s="77"/>
      <c r="T83" s="77"/>
      <c r="U83" s="77"/>
    </row>
    <row r="84" ht="409.5" spans="1:21">
      <c r="A84" s="76" t="s">
        <v>69</v>
      </c>
      <c r="B84" s="77" t="s">
        <v>70</v>
      </c>
      <c r="C84" s="77"/>
      <c r="D84" s="77" t="s">
        <v>71</v>
      </c>
      <c r="E84" s="77"/>
      <c r="F84" s="77" t="s">
        <v>73</v>
      </c>
      <c r="G84" s="77" t="s">
        <v>74</v>
      </c>
      <c r="H84" s="77" t="s">
        <v>84</v>
      </c>
      <c r="I84" s="96" t="s">
        <v>85</v>
      </c>
      <c r="J84" s="82" t="s">
        <v>146</v>
      </c>
      <c r="K84" s="97" t="s">
        <v>86</v>
      </c>
      <c r="L84" s="77"/>
      <c r="M84" s="77"/>
      <c r="N84" s="77"/>
      <c r="O84" s="77"/>
      <c r="P84" s="77"/>
      <c r="Q84" s="77"/>
      <c r="R84" s="77"/>
      <c r="S84" s="77"/>
      <c r="T84" s="77"/>
      <c r="U84" s="77"/>
    </row>
    <row r="85" ht="400.2" spans="1:20">
      <c r="A85" s="76" t="s">
        <v>69</v>
      </c>
      <c r="B85" s="77" t="s">
        <v>70</v>
      </c>
      <c r="C85" s="77"/>
      <c r="D85" s="77" t="s">
        <v>71</v>
      </c>
      <c r="E85" s="77"/>
      <c r="F85" s="77" t="s">
        <v>73</v>
      </c>
      <c r="G85" s="77" t="s">
        <v>74</v>
      </c>
      <c r="H85" s="77" t="s">
        <v>88</v>
      </c>
      <c r="I85" s="96" t="s">
        <v>89</v>
      </c>
      <c r="J85" s="82" t="s">
        <v>146</v>
      </c>
      <c r="K85" s="77" t="s">
        <v>90</v>
      </c>
      <c r="L85" s="87"/>
      <c r="N85" s="87"/>
      <c r="O85" s="87"/>
      <c r="P85" s="87"/>
      <c r="S85" s="87"/>
      <c r="T85" s="87"/>
    </row>
    <row r="86" ht="409.5" spans="1:20">
      <c r="A86" s="76" t="s">
        <v>69</v>
      </c>
      <c r="B86" s="77" t="s">
        <v>70</v>
      </c>
      <c r="C86" s="77"/>
      <c r="D86" s="77" t="s">
        <v>71</v>
      </c>
      <c r="E86" s="77"/>
      <c r="F86" s="77" t="s">
        <v>73</v>
      </c>
      <c r="G86" s="77" t="s">
        <v>74</v>
      </c>
      <c r="H86" s="77" t="s">
        <v>92</v>
      </c>
      <c r="I86" s="96" t="s">
        <v>93</v>
      </c>
      <c r="J86" s="82" t="s">
        <v>146</v>
      </c>
      <c r="K86" s="77" t="s">
        <v>94</v>
      </c>
      <c r="L86" s="87"/>
      <c r="N86" s="87"/>
      <c r="O86" s="87"/>
      <c r="P86" s="87"/>
      <c r="S86" s="87"/>
      <c r="T86" s="87"/>
    </row>
    <row r="87" ht="409.5" spans="1:20">
      <c r="A87" s="76" t="s">
        <v>69</v>
      </c>
      <c r="B87" s="77" t="s">
        <v>70</v>
      </c>
      <c r="C87" s="77"/>
      <c r="D87" s="77" t="s">
        <v>71</v>
      </c>
      <c r="E87" s="77"/>
      <c r="F87" s="77" t="s">
        <v>73</v>
      </c>
      <c r="G87" s="77" t="s">
        <v>74</v>
      </c>
      <c r="H87" s="77" t="s">
        <v>96</v>
      </c>
      <c r="I87" s="76" t="s">
        <v>97</v>
      </c>
      <c r="J87" s="82" t="s">
        <v>146</v>
      </c>
      <c r="K87" s="98" t="s">
        <v>98</v>
      </c>
      <c r="L87" s="87"/>
      <c r="N87" s="87"/>
      <c r="O87" s="87"/>
      <c r="P87" s="87"/>
      <c r="S87" s="87"/>
      <c r="T87" s="87"/>
    </row>
    <row r="88" ht="289.8" spans="1:20">
      <c r="A88" s="76" t="s">
        <v>69</v>
      </c>
      <c r="B88" s="77" t="s">
        <v>70</v>
      </c>
      <c r="C88" s="77"/>
      <c r="D88" s="77" t="s">
        <v>71</v>
      </c>
      <c r="E88" s="77"/>
      <c r="F88" s="77" t="s">
        <v>73</v>
      </c>
      <c r="G88" s="77" t="s">
        <v>74</v>
      </c>
      <c r="H88" s="20" t="s">
        <v>100</v>
      </c>
      <c r="I88" s="76" t="s">
        <v>101</v>
      </c>
      <c r="J88" s="82" t="s">
        <v>146</v>
      </c>
      <c r="K88" s="77" t="s">
        <v>102</v>
      </c>
      <c r="L88" s="87"/>
      <c r="N88" s="87"/>
      <c r="O88" s="87"/>
      <c r="P88" s="87"/>
      <c r="S88" s="87"/>
      <c r="T88" s="87"/>
    </row>
    <row r="89" ht="386.4" spans="1:20">
      <c r="A89" s="76" t="s">
        <v>69</v>
      </c>
      <c r="B89" s="77" t="s">
        <v>70</v>
      </c>
      <c r="C89" s="77"/>
      <c r="D89" s="77" t="s">
        <v>71</v>
      </c>
      <c r="E89" s="77"/>
      <c r="F89" s="77" t="s">
        <v>73</v>
      </c>
      <c r="G89" s="77" t="s">
        <v>74</v>
      </c>
      <c r="H89" s="77" t="s">
        <v>104</v>
      </c>
      <c r="I89" s="96" t="s">
        <v>105</v>
      </c>
      <c r="J89" s="82" t="s">
        <v>146</v>
      </c>
      <c r="K89" s="77" t="s">
        <v>106</v>
      </c>
      <c r="L89" s="87"/>
      <c r="N89" s="87"/>
      <c r="O89" s="87"/>
      <c r="P89" s="87"/>
      <c r="S89" s="87"/>
      <c r="T89" s="87"/>
    </row>
    <row r="90" ht="372.6" spans="1:20">
      <c r="A90" s="76" t="s">
        <v>69</v>
      </c>
      <c r="B90" s="77" t="s">
        <v>70</v>
      </c>
      <c r="C90" s="77"/>
      <c r="D90" s="77" t="s">
        <v>71</v>
      </c>
      <c r="E90" s="77"/>
      <c r="F90" s="77" t="s">
        <v>73</v>
      </c>
      <c r="G90" s="77" t="s">
        <v>74</v>
      </c>
      <c r="H90" s="20" t="s">
        <v>108</v>
      </c>
      <c r="I90" s="99" t="s">
        <v>109</v>
      </c>
      <c r="J90" s="82" t="s">
        <v>146</v>
      </c>
      <c r="K90" s="100" t="s">
        <v>110</v>
      </c>
      <c r="L90" s="87"/>
      <c r="N90" s="87"/>
      <c r="O90" s="87"/>
      <c r="P90" s="87"/>
      <c r="S90" s="87"/>
      <c r="T90" s="87"/>
    </row>
    <row r="91" ht="303.6" spans="1:20">
      <c r="A91" s="76" t="s">
        <v>69</v>
      </c>
      <c r="B91" s="77" t="s">
        <v>70</v>
      </c>
      <c r="C91" s="77"/>
      <c r="D91" s="77" t="s">
        <v>71</v>
      </c>
      <c r="E91" s="77"/>
      <c r="F91" s="77" t="s">
        <v>73</v>
      </c>
      <c r="G91" s="77" t="s">
        <v>74</v>
      </c>
      <c r="H91" s="77" t="s">
        <v>112</v>
      </c>
      <c r="I91" s="76" t="s">
        <v>113</v>
      </c>
      <c r="J91" s="82" t="s">
        <v>146</v>
      </c>
      <c r="K91" s="77" t="s">
        <v>114</v>
      </c>
      <c r="L91" s="87"/>
      <c r="N91" s="87"/>
      <c r="O91" s="87"/>
      <c r="P91" s="87"/>
      <c r="S91" s="87"/>
      <c r="T91" s="87"/>
    </row>
    <row r="92" ht="409.5" spans="1:20">
      <c r="A92" s="76" t="s">
        <v>69</v>
      </c>
      <c r="B92" s="77" t="s">
        <v>70</v>
      </c>
      <c r="C92" s="77"/>
      <c r="D92" s="77" t="s">
        <v>71</v>
      </c>
      <c r="E92" s="77"/>
      <c r="F92" s="77" t="s">
        <v>73</v>
      </c>
      <c r="G92" s="77" t="s">
        <v>74</v>
      </c>
      <c r="H92" s="77" t="s">
        <v>116</v>
      </c>
      <c r="I92" s="76" t="s">
        <v>117</v>
      </c>
      <c r="J92" s="82" t="s">
        <v>146</v>
      </c>
      <c r="K92" s="85" t="s">
        <v>118</v>
      </c>
      <c r="L92" s="87"/>
      <c r="N92" s="87"/>
      <c r="O92" s="87"/>
      <c r="P92" s="87"/>
      <c r="S92" s="87"/>
      <c r="T92" s="87"/>
    </row>
    <row r="93" ht="409.5" spans="1:20">
      <c r="A93" s="76" t="s">
        <v>69</v>
      </c>
      <c r="B93" s="77" t="s">
        <v>70</v>
      </c>
      <c r="C93" s="77"/>
      <c r="D93" s="77" t="s">
        <v>71</v>
      </c>
      <c r="E93" s="77"/>
      <c r="F93" s="77" t="s">
        <v>73</v>
      </c>
      <c r="G93" s="77" t="s">
        <v>74</v>
      </c>
      <c r="H93" s="77" t="s">
        <v>120</v>
      </c>
      <c r="I93" s="76" t="s">
        <v>121</v>
      </c>
      <c r="J93" s="82" t="s">
        <v>146</v>
      </c>
      <c r="K93" s="85" t="s">
        <v>122</v>
      </c>
      <c r="L93" s="87"/>
      <c r="N93" s="87"/>
      <c r="O93" s="87"/>
      <c r="P93" s="87"/>
      <c r="S93" s="87"/>
      <c r="T93" s="87"/>
    </row>
    <row r="94" ht="400.2" spans="1:20">
      <c r="A94" s="76" t="s">
        <v>69</v>
      </c>
      <c r="B94" s="77" t="s">
        <v>70</v>
      </c>
      <c r="C94" s="77"/>
      <c r="D94" s="77" t="s">
        <v>71</v>
      </c>
      <c r="E94" s="77"/>
      <c r="F94" s="77" t="s">
        <v>73</v>
      </c>
      <c r="G94" s="77" t="s">
        <v>74</v>
      </c>
      <c r="H94" s="77" t="s">
        <v>124</v>
      </c>
      <c r="I94" s="76" t="s">
        <v>125</v>
      </c>
      <c r="J94" s="82" t="s">
        <v>146</v>
      </c>
      <c r="K94" s="85" t="s">
        <v>126</v>
      </c>
      <c r="L94" s="87"/>
      <c r="N94" s="87"/>
      <c r="O94" s="87"/>
      <c r="P94" s="87"/>
      <c r="S94" s="87"/>
      <c r="T94" s="87"/>
    </row>
    <row r="95" ht="409.5" spans="1:20">
      <c r="A95" s="76" t="s">
        <v>69</v>
      </c>
      <c r="B95" s="77" t="s">
        <v>70</v>
      </c>
      <c r="C95" s="77"/>
      <c r="D95" s="77" t="s">
        <v>71</v>
      </c>
      <c r="E95" s="77"/>
      <c r="F95" s="77" t="s">
        <v>73</v>
      </c>
      <c r="G95" s="77" t="s">
        <v>74</v>
      </c>
      <c r="H95" s="77" t="s">
        <v>128</v>
      </c>
      <c r="I95" s="76" t="s">
        <v>129</v>
      </c>
      <c r="J95" s="82" t="s">
        <v>146</v>
      </c>
      <c r="K95" s="85" t="s">
        <v>130</v>
      </c>
      <c r="L95" s="87"/>
      <c r="N95" s="87"/>
      <c r="O95" s="87"/>
      <c r="P95" s="87"/>
      <c r="S95" s="87"/>
      <c r="T95" s="87"/>
    </row>
    <row r="96" ht="409.5" spans="1:20">
      <c r="A96" s="76" t="s">
        <v>69</v>
      </c>
      <c r="B96" s="77" t="s">
        <v>70</v>
      </c>
      <c r="C96" s="77"/>
      <c r="D96" s="77" t="s">
        <v>71</v>
      </c>
      <c r="E96" s="77"/>
      <c r="F96" s="77" t="s">
        <v>73</v>
      </c>
      <c r="G96" s="77" t="s">
        <v>74</v>
      </c>
      <c r="H96" s="77" t="s">
        <v>132</v>
      </c>
      <c r="I96" s="76" t="s">
        <v>133</v>
      </c>
      <c r="J96" s="82" t="s">
        <v>146</v>
      </c>
      <c r="K96" s="85" t="s">
        <v>134</v>
      </c>
      <c r="L96" s="87"/>
      <c r="N96" s="87"/>
      <c r="O96" s="87"/>
      <c r="P96" s="87"/>
      <c r="S96" s="87"/>
      <c r="T96" s="87"/>
    </row>
    <row r="97" ht="409.5" spans="1:20">
      <c r="A97" s="76" t="s">
        <v>69</v>
      </c>
      <c r="B97" s="77" t="s">
        <v>70</v>
      </c>
      <c r="C97" s="77"/>
      <c r="D97" s="77" t="s">
        <v>71</v>
      </c>
      <c r="E97" s="77"/>
      <c r="F97" s="77" t="s">
        <v>73</v>
      </c>
      <c r="G97" s="77" t="s">
        <v>74</v>
      </c>
      <c r="H97" s="77" t="s">
        <v>136</v>
      </c>
      <c r="I97" s="76" t="s">
        <v>137</v>
      </c>
      <c r="J97" s="82" t="s">
        <v>146</v>
      </c>
      <c r="K97" s="85" t="s">
        <v>138</v>
      </c>
      <c r="L97" s="87"/>
      <c r="N97" s="87"/>
      <c r="O97" s="87"/>
      <c r="P97" s="87"/>
      <c r="S97" s="87"/>
      <c r="T97" s="87"/>
    </row>
    <row r="98" ht="386.4" spans="1:20">
      <c r="A98" s="76" t="s">
        <v>69</v>
      </c>
      <c r="B98" s="77" t="s">
        <v>70</v>
      </c>
      <c r="C98" s="77"/>
      <c r="D98" s="77" t="s">
        <v>71</v>
      </c>
      <c r="E98" s="77"/>
      <c r="F98" s="77" t="s">
        <v>73</v>
      </c>
      <c r="G98" s="77" t="s">
        <v>74</v>
      </c>
      <c r="H98" s="77" t="s">
        <v>140</v>
      </c>
      <c r="I98" s="76" t="s">
        <v>141</v>
      </c>
      <c r="J98" s="82" t="s">
        <v>146</v>
      </c>
      <c r="K98" s="77" t="s">
        <v>142</v>
      </c>
      <c r="L98" s="87"/>
      <c r="N98" s="87"/>
      <c r="O98" s="87"/>
      <c r="P98" s="87"/>
      <c r="S98" s="87"/>
      <c r="T98" s="87"/>
    </row>
    <row r="99" ht="372.6" spans="1:20">
      <c r="A99" s="76" t="s">
        <v>69</v>
      </c>
      <c r="B99" s="77" t="s">
        <v>70</v>
      </c>
      <c r="C99" s="77"/>
      <c r="D99" s="77" t="s">
        <v>71</v>
      </c>
      <c r="E99" s="77"/>
      <c r="F99" s="77" t="s">
        <v>73</v>
      </c>
      <c r="G99" s="77" t="s">
        <v>74</v>
      </c>
      <c r="H99" s="77" t="s">
        <v>144</v>
      </c>
      <c r="I99" s="76" t="s">
        <v>145</v>
      </c>
      <c r="J99" s="82" t="s">
        <v>146</v>
      </c>
      <c r="K99" s="77" t="s">
        <v>106</v>
      </c>
      <c r="L99" s="87"/>
      <c r="N99" s="87"/>
      <c r="O99" s="87"/>
      <c r="P99" s="87"/>
      <c r="S99" s="87"/>
      <c r="T99" s="87"/>
    </row>
    <row r="100" ht="372.6" spans="1:20">
      <c r="A100" s="76" t="s">
        <v>69</v>
      </c>
      <c r="B100" s="77" t="s">
        <v>70</v>
      </c>
      <c r="C100" s="77"/>
      <c r="D100" s="77" t="s">
        <v>71</v>
      </c>
      <c r="E100" s="77"/>
      <c r="F100" s="77" t="s">
        <v>73</v>
      </c>
      <c r="G100" s="77" t="s">
        <v>74</v>
      </c>
      <c r="H100" s="76" t="s">
        <v>148</v>
      </c>
      <c r="I100" s="76" t="s">
        <v>149</v>
      </c>
      <c r="J100" s="82" t="s">
        <v>146</v>
      </c>
      <c r="K100" s="77" t="s">
        <v>150</v>
      </c>
      <c r="L100" s="87"/>
      <c r="N100" s="87"/>
      <c r="O100" s="87"/>
      <c r="P100" s="87"/>
      <c r="S100" s="87"/>
      <c r="T100" s="87"/>
    </row>
    <row r="101" ht="345" spans="1:20">
      <c r="A101" s="76" t="s">
        <v>69</v>
      </c>
      <c r="B101" s="77" t="s">
        <v>70</v>
      </c>
      <c r="C101" s="77"/>
      <c r="D101" s="77" t="s">
        <v>71</v>
      </c>
      <c r="E101" s="77"/>
      <c r="F101" s="77" t="s">
        <v>73</v>
      </c>
      <c r="G101" s="77" t="s">
        <v>74</v>
      </c>
      <c r="H101" s="76" t="s">
        <v>152</v>
      </c>
      <c r="I101" s="96" t="s">
        <v>153</v>
      </c>
      <c r="J101" s="82" t="s">
        <v>146</v>
      </c>
      <c r="K101" s="77" t="s">
        <v>154</v>
      </c>
      <c r="L101" s="87"/>
      <c r="N101" s="87"/>
      <c r="O101" s="87"/>
      <c r="P101" s="87"/>
      <c r="S101" s="87"/>
      <c r="T101" s="87"/>
    </row>
    <row r="102" ht="372.6" spans="1:20">
      <c r="A102" s="76" t="s">
        <v>69</v>
      </c>
      <c r="B102" s="77" t="s">
        <v>70</v>
      </c>
      <c r="C102" s="77"/>
      <c r="D102" s="77" t="s">
        <v>71</v>
      </c>
      <c r="E102" s="77"/>
      <c r="F102" s="77" t="s">
        <v>73</v>
      </c>
      <c r="G102" s="77" t="s">
        <v>74</v>
      </c>
      <c r="H102" s="76" t="s">
        <v>7</v>
      </c>
      <c r="I102" s="76" t="s">
        <v>156</v>
      </c>
      <c r="J102" s="82" t="s">
        <v>146</v>
      </c>
      <c r="K102" s="77" t="s">
        <v>157</v>
      </c>
      <c r="L102" s="87"/>
      <c r="N102" s="87"/>
      <c r="O102" s="87"/>
      <c r="P102" s="87"/>
      <c r="S102" s="87"/>
      <c r="T102" s="87"/>
    </row>
    <row r="103" ht="317.4" spans="1:20">
      <c r="A103" s="76" t="s">
        <v>69</v>
      </c>
      <c r="B103" s="77" t="s">
        <v>70</v>
      </c>
      <c r="C103" s="77"/>
      <c r="D103" s="77" t="s">
        <v>71</v>
      </c>
      <c r="E103" s="77"/>
      <c r="F103" s="77" t="s">
        <v>73</v>
      </c>
      <c r="G103" s="77" t="s">
        <v>74</v>
      </c>
      <c r="H103" s="76" t="s">
        <v>159</v>
      </c>
      <c r="I103" s="76" t="s">
        <v>160</v>
      </c>
      <c r="J103" s="82" t="s">
        <v>146</v>
      </c>
      <c r="K103" s="76" t="s">
        <v>161</v>
      </c>
      <c r="L103" s="87"/>
      <c r="N103" s="87"/>
      <c r="O103" s="87"/>
      <c r="P103" s="87"/>
      <c r="S103" s="87"/>
      <c r="T103" s="87"/>
    </row>
    <row r="104" ht="409.5" hidden="1" spans="1:21">
      <c r="A104" s="76" t="s">
        <v>69</v>
      </c>
      <c r="B104" s="77" t="s">
        <v>70</v>
      </c>
      <c r="C104" s="77"/>
      <c r="D104" s="77" t="s">
        <v>71</v>
      </c>
      <c r="E104" s="77" t="s">
        <v>72</v>
      </c>
      <c r="F104" s="77" t="s">
        <v>163</v>
      </c>
      <c r="G104" s="77" t="s">
        <v>74</v>
      </c>
      <c r="H104" s="77"/>
      <c r="I104" s="81" t="s">
        <v>164</v>
      </c>
      <c r="J104" s="82" t="s">
        <v>77</v>
      </c>
      <c r="K104" s="81" t="s">
        <v>165</v>
      </c>
      <c r="L104" s="77"/>
      <c r="M104" s="77"/>
      <c r="N104" s="77"/>
      <c r="O104" s="77"/>
      <c r="P104" s="77"/>
      <c r="Q104" s="77"/>
      <c r="R104" s="77"/>
      <c r="S104" s="77"/>
      <c r="T104" s="77"/>
      <c r="U104" s="77"/>
    </row>
    <row r="105" ht="409.5" hidden="1" spans="1:21">
      <c r="A105" s="76" t="s">
        <v>69</v>
      </c>
      <c r="B105" s="77" t="s">
        <v>70</v>
      </c>
      <c r="C105" s="77"/>
      <c r="D105" s="77" t="s">
        <v>71</v>
      </c>
      <c r="E105" s="77" t="s">
        <v>72</v>
      </c>
      <c r="F105" s="77" t="s">
        <v>167</v>
      </c>
      <c r="G105" s="77" t="s">
        <v>74</v>
      </c>
      <c r="H105" s="77"/>
      <c r="I105" s="81" t="s">
        <v>168</v>
      </c>
      <c r="J105" s="82" t="s">
        <v>77</v>
      </c>
      <c r="K105" s="81" t="s">
        <v>169</v>
      </c>
      <c r="L105" s="77"/>
      <c r="M105" s="77"/>
      <c r="N105" s="77"/>
      <c r="O105" s="77"/>
      <c r="P105" s="77"/>
      <c r="Q105" s="77"/>
      <c r="R105" s="77"/>
      <c r="S105" s="77"/>
      <c r="T105" s="77"/>
      <c r="U105" s="77"/>
    </row>
    <row r="106" ht="288" hidden="1" spans="1:21">
      <c r="A106" s="76" t="s">
        <v>69</v>
      </c>
      <c r="B106" s="77" t="s">
        <v>70</v>
      </c>
      <c r="C106" s="77"/>
      <c r="D106" s="77" t="s">
        <v>71</v>
      </c>
      <c r="E106" s="77" t="s">
        <v>72</v>
      </c>
      <c r="F106" s="77" t="s">
        <v>167</v>
      </c>
      <c r="G106" s="77" t="s">
        <v>74</v>
      </c>
      <c r="H106" s="77"/>
      <c r="I106" s="83" t="s">
        <v>171</v>
      </c>
      <c r="J106" s="82" t="s">
        <v>510</v>
      </c>
      <c r="K106" s="77" t="s">
        <v>173</v>
      </c>
      <c r="L106" s="77"/>
      <c r="M106" s="77"/>
      <c r="N106" s="77"/>
      <c r="O106" s="77"/>
      <c r="P106" s="77"/>
      <c r="Q106" s="77"/>
      <c r="R106" s="77"/>
      <c r="S106" s="77"/>
      <c r="T106" s="77"/>
      <c r="U106" s="77"/>
    </row>
    <row r="107" ht="288" hidden="1" spans="1:21">
      <c r="A107" s="76" t="s">
        <v>69</v>
      </c>
      <c r="B107" s="77" t="s">
        <v>70</v>
      </c>
      <c r="C107" s="77"/>
      <c r="D107" s="77" t="s">
        <v>71</v>
      </c>
      <c r="E107" s="77" t="s">
        <v>72</v>
      </c>
      <c r="F107" s="77" t="s">
        <v>167</v>
      </c>
      <c r="G107" s="77" t="s">
        <v>74</v>
      </c>
      <c r="H107" s="77"/>
      <c r="I107" s="83" t="s">
        <v>175</v>
      </c>
      <c r="J107" s="82" t="s">
        <v>511</v>
      </c>
      <c r="K107" s="77" t="s">
        <v>177</v>
      </c>
      <c r="L107" s="84"/>
      <c r="M107" s="77"/>
      <c r="N107" s="77"/>
      <c r="O107" s="77"/>
      <c r="P107" s="77"/>
      <c r="Q107" s="77"/>
      <c r="R107" s="77"/>
      <c r="S107" s="77"/>
      <c r="T107" s="77"/>
      <c r="U107" s="77"/>
    </row>
    <row r="108" ht="345.6" hidden="1" spans="1:21">
      <c r="A108" s="76" t="s">
        <v>69</v>
      </c>
      <c r="B108" s="77" t="s">
        <v>70</v>
      </c>
      <c r="C108" s="77"/>
      <c r="D108" s="77" t="s">
        <v>71</v>
      </c>
      <c r="E108" s="77" t="s">
        <v>72</v>
      </c>
      <c r="F108" s="77" t="s">
        <v>167</v>
      </c>
      <c r="G108" s="77" t="s">
        <v>74</v>
      </c>
      <c r="H108" s="77"/>
      <c r="I108" s="83" t="s">
        <v>179</v>
      </c>
      <c r="J108" s="82" t="s">
        <v>512</v>
      </c>
      <c r="K108" s="77" t="s">
        <v>181</v>
      </c>
      <c r="L108" s="77"/>
      <c r="M108" s="77"/>
      <c r="N108" s="77"/>
      <c r="O108" s="77"/>
      <c r="P108" s="77"/>
      <c r="Q108" s="77"/>
      <c r="R108" s="77"/>
      <c r="S108" s="77"/>
      <c r="T108" s="77"/>
      <c r="U108" s="77"/>
    </row>
    <row r="109" ht="345.6" hidden="1" spans="1:21">
      <c r="A109" s="76" t="s">
        <v>69</v>
      </c>
      <c r="B109" s="77" t="s">
        <v>70</v>
      </c>
      <c r="C109" s="77"/>
      <c r="D109" s="77" t="s">
        <v>71</v>
      </c>
      <c r="E109" s="77" t="s">
        <v>72</v>
      </c>
      <c r="F109" s="77" t="s">
        <v>167</v>
      </c>
      <c r="G109" s="77" t="s">
        <v>74</v>
      </c>
      <c r="H109" s="77"/>
      <c r="I109" s="83" t="s">
        <v>183</v>
      </c>
      <c r="J109" s="82" t="s">
        <v>513</v>
      </c>
      <c r="K109" s="85"/>
      <c r="L109" s="77"/>
      <c r="M109" s="77"/>
      <c r="N109" s="77"/>
      <c r="O109" s="77"/>
      <c r="P109" s="77"/>
      <c r="Q109" s="77"/>
      <c r="R109" s="77"/>
      <c r="S109" s="77"/>
      <c r="T109" s="77"/>
      <c r="U109" s="77"/>
    </row>
    <row r="110" ht="388.8" hidden="1" spans="1:21">
      <c r="A110" s="76" t="s">
        <v>69</v>
      </c>
      <c r="B110" s="77" t="s">
        <v>70</v>
      </c>
      <c r="C110" s="77"/>
      <c r="D110" s="77" t="s">
        <v>71</v>
      </c>
      <c r="E110" s="77" t="s">
        <v>72</v>
      </c>
      <c r="F110" s="77" t="s">
        <v>167</v>
      </c>
      <c r="G110" s="77" t="s">
        <v>74</v>
      </c>
      <c r="H110" s="77"/>
      <c r="I110" s="83" t="s">
        <v>186</v>
      </c>
      <c r="J110" s="82" t="s">
        <v>514</v>
      </c>
      <c r="K110" s="77" t="s">
        <v>188</v>
      </c>
      <c r="L110" s="77"/>
      <c r="M110" s="77"/>
      <c r="N110" s="77"/>
      <c r="O110" s="77"/>
      <c r="P110" s="77"/>
      <c r="Q110" s="77"/>
      <c r="R110" s="77"/>
      <c r="S110" s="77"/>
      <c r="T110" s="77"/>
      <c r="U110" s="77"/>
    </row>
    <row r="111" ht="388.8" hidden="1" spans="1:21">
      <c r="A111" s="76" t="s">
        <v>69</v>
      </c>
      <c r="B111" s="77" t="s">
        <v>70</v>
      </c>
      <c r="C111" s="77"/>
      <c r="D111" s="77" t="s">
        <v>71</v>
      </c>
      <c r="E111" s="77" t="s">
        <v>72</v>
      </c>
      <c r="F111" s="77" t="s">
        <v>167</v>
      </c>
      <c r="G111" s="77" t="s">
        <v>74</v>
      </c>
      <c r="H111" s="77"/>
      <c r="I111" s="83" t="s">
        <v>190</v>
      </c>
      <c r="J111" s="82" t="s">
        <v>515</v>
      </c>
      <c r="K111" s="77" t="s">
        <v>192</v>
      </c>
      <c r="L111" s="77"/>
      <c r="M111" s="77"/>
      <c r="N111" s="77"/>
      <c r="O111" s="77"/>
      <c r="P111" s="77"/>
      <c r="Q111" s="77"/>
      <c r="R111" s="77"/>
      <c r="S111" s="77"/>
      <c r="T111" s="77"/>
      <c r="U111" s="77"/>
    </row>
    <row r="112" ht="374.4" hidden="1" spans="1:21">
      <c r="A112" s="76" t="s">
        <v>69</v>
      </c>
      <c r="B112" s="77" t="s">
        <v>70</v>
      </c>
      <c r="C112" s="77"/>
      <c r="D112" s="77" t="s">
        <v>71</v>
      </c>
      <c r="E112" s="77" t="s">
        <v>72</v>
      </c>
      <c r="F112" s="77" t="s">
        <v>167</v>
      </c>
      <c r="G112" s="77" t="s">
        <v>74</v>
      </c>
      <c r="H112" s="77"/>
      <c r="I112" s="83" t="s">
        <v>194</v>
      </c>
      <c r="J112" s="82" t="s">
        <v>516</v>
      </c>
      <c r="K112" s="77" t="s">
        <v>196</v>
      </c>
      <c r="L112" s="77"/>
      <c r="M112" s="77"/>
      <c r="N112" s="77"/>
      <c r="O112" s="77"/>
      <c r="P112" s="77"/>
      <c r="Q112" s="77"/>
      <c r="R112" s="77"/>
      <c r="S112" s="77"/>
      <c r="T112" s="77"/>
      <c r="U112" s="77"/>
    </row>
    <row r="113" ht="345.6" hidden="1" spans="1:21">
      <c r="A113" s="76" t="s">
        <v>69</v>
      </c>
      <c r="B113" s="77" t="s">
        <v>70</v>
      </c>
      <c r="C113" s="77"/>
      <c r="D113" s="77" t="s">
        <v>71</v>
      </c>
      <c r="E113" s="77" t="s">
        <v>72</v>
      </c>
      <c r="F113" s="77" t="s">
        <v>163</v>
      </c>
      <c r="G113" s="77" t="s">
        <v>74</v>
      </c>
      <c r="H113" s="76"/>
      <c r="I113" s="82" t="s">
        <v>198</v>
      </c>
      <c r="J113" s="82"/>
      <c r="K113" s="82" t="s">
        <v>199</v>
      </c>
      <c r="L113" s="77"/>
      <c r="M113" s="83"/>
      <c r="N113" s="77"/>
      <c r="O113" s="77"/>
      <c r="P113" s="77"/>
      <c r="Q113" s="83"/>
      <c r="R113" s="83"/>
      <c r="S113" s="77"/>
      <c r="T113" s="77"/>
      <c r="U113" s="83"/>
    </row>
    <row r="114" ht="409.5" hidden="1" spans="1:21">
      <c r="A114" s="76" t="s">
        <v>69</v>
      </c>
      <c r="B114" s="77" t="s">
        <v>70</v>
      </c>
      <c r="C114" s="77"/>
      <c r="D114" s="77" t="s">
        <v>71</v>
      </c>
      <c r="E114" s="77" t="s">
        <v>72</v>
      </c>
      <c r="F114" s="77" t="s">
        <v>163</v>
      </c>
      <c r="G114" s="77" t="s">
        <v>74</v>
      </c>
      <c r="H114" s="76"/>
      <c r="I114" s="86" t="s">
        <v>201</v>
      </c>
      <c r="J114" s="82"/>
      <c r="K114" s="82" t="s">
        <v>202</v>
      </c>
      <c r="L114" s="77"/>
      <c r="M114" s="83"/>
      <c r="N114" s="77"/>
      <c r="O114" s="77"/>
      <c r="P114" s="77"/>
      <c r="Q114" s="83"/>
      <c r="R114" s="83"/>
      <c r="S114" s="77"/>
      <c r="T114" s="77"/>
      <c r="U114" s="83"/>
    </row>
    <row r="115" ht="409.5" hidden="1" spans="1:21">
      <c r="A115" s="76" t="s">
        <v>69</v>
      </c>
      <c r="B115" s="77" t="s">
        <v>70</v>
      </c>
      <c r="C115" s="77"/>
      <c r="D115" s="77" t="s">
        <v>71</v>
      </c>
      <c r="E115" s="77" t="s">
        <v>72</v>
      </c>
      <c r="F115" s="77" t="s">
        <v>163</v>
      </c>
      <c r="G115" s="77" t="s">
        <v>74</v>
      </c>
      <c r="H115" s="76"/>
      <c r="I115" s="86" t="s">
        <v>204</v>
      </c>
      <c r="J115" s="82"/>
      <c r="K115" s="82" t="s">
        <v>517</v>
      </c>
      <c r="L115" s="77"/>
      <c r="M115" s="83"/>
      <c r="N115" s="77"/>
      <c r="O115" s="77"/>
      <c r="P115" s="77"/>
      <c r="Q115" s="83"/>
      <c r="R115" s="83"/>
      <c r="S115" s="77"/>
      <c r="T115" s="77"/>
      <c r="U115" s="83"/>
    </row>
    <row r="116" ht="216" hidden="1" spans="1:21">
      <c r="A116" s="76" t="s">
        <v>69</v>
      </c>
      <c r="B116" s="77" t="s">
        <v>70</v>
      </c>
      <c r="C116" s="77"/>
      <c r="D116" s="77" t="s">
        <v>71</v>
      </c>
      <c r="E116" s="77" t="s">
        <v>72</v>
      </c>
      <c r="F116" s="77" t="s">
        <v>163</v>
      </c>
      <c r="G116" s="77" t="s">
        <v>74</v>
      </c>
      <c r="H116" s="76"/>
      <c r="I116" s="82" t="s">
        <v>207</v>
      </c>
      <c r="J116" s="82"/>
      <c r="K116" s="82" t="s">
        <v>208</v>
      </c>
      <c r="L116" s="77"/>
      <c r="M116" s="83"/>
      <c r="N116" s="77"/>
      <c r="O116" s="77"/>
      <c r="P116" s="77"/>
      <c r="Q116" s="83"/>
      <c r="R116" s="83"/>
      <c r="S116" s="77"/>
      <c r="T116" s="77"/>
      <c r="U116" s="83"/>
    </row>
    <row r="117" ht="288" hidden="1" spans="1:20">
      <c r="A117" s="76" t="s">
        <v>69</v>
      </c>
      <c r="B117" s="77" t="s">
        <v>70</v>
      </c>
      <c r="C117" s="77"/>
      <c r="D117" s="77" t="s">
        <v>71</v>
      </c>
      <c r="E117" s="77" t="s">
        <v>72</v>
      </c>
      <c r="F117" s="77" t="s">
        <v>163</v>
      </c>
      <c r="G117" s="77" t="s">
        <v>74</v>
      </c>
      <c r="H117" s="20"/>
      <c r="I117" s="82" t="s">
        <v>210</v>
      </c>
      <c r="J117" s="82"/>
      <c r="K117" s="82" t="s">
        <v>211</v>
      </c>
      <c r="L117" s="87"/>
      <c r="N117" s="87"/>
      <c r="O117" s="87"/>
      <c r="P117" s="87"/>
      <c r="S117" s="87"/>
      <c r="T117" s="87"/>
    </row>
    <row r="118" ht="302.4" hidden="1" spans="1:20">
      <c r="A118" s="76" t="s">
        <v>69</v>
      </c>
      <c r="B118" s="77" t="s">
        <v>70</v>
      </c>
      <c r="C118" s="77"/>
      <c r="D118" s="77" t="s">
        <v>71</v>
      </c>
      <c r="E118" s="77" t="s">
        <v>72</v>
      </c>
      <c r="F118" s="77" t="s">
        <v>163</v>
      </c>
      <c r="G118" s="77" t="s">
        <v>74</v>
      </c>
      <c r="H118" s="20"/>
      <c r="I118" s="82" t="s">
        <v>213</v>
      </c>
      <c r="J118" s="82"/>
      <c r="K118" s="82" t="s">
        <v>214</v>
      </c>
      <c r="L118" s="87"/>
      <c r="N118" s="87"/>
      <c r="O118" s="87"/>
      <c r="P118" s="87"/>
      <c r="S118" s="87"/>
      <c r="T118" s="87"/>
    </row>
    <row r="119" ht="409.5" hidden="1" spans="1:20">
      <c r="A119" s="76" t="s">
        <v>69</v>
      </c>
      <c r="B119" s="77" t="s">
        <v>70</v>
      </c>
      <c r="C119" s="77"/>
      <c r="D119" s="77" t="s">
        <v>71</v>
      </c>
      <c r="E119" s="77" t="s">
        <v>72</v>
      </c>
      <c r="F119" s="77" t="s">
        <v>163</v>
      </c>
      <c r="G119" s="77" t="s">
        <v>74</v>
      </c>
      <c r="H119" s="20"/>
      <c r="I119" s="82" t="s">
        <v>216</v>
      </c>
      <c r="J119" s="82"/>
      <c r="K119" s="82" t="s">
        <v>217</v>
      </c>
      <c r="L119" s="87"/>
      <c r="N119" s="87"/>
      <c r="O119" s="87"/>
      <c r="P119" s="87"/>
      <c r="S119" s="87"/>
      <c r="T119" s="87"/>
    </row>
    <row r="120" ht="409.5" hidden="1" spans="1:20">
      <c r="A120" s="76" t="s">
        <v>69</v>
      </c>
      <c r="B120" s="77" t="s">
        <v>70</v>
      </c>
      <c r="C120" s="77"/>
      <c r="D120" s="77" t="s">
        <v>71</v>
      </c>
      <c r="E120" s="77" t="s">
        <v>72</v>
      </c>
      <c r="F120" s="77" t="s">
        <v>163</v>
      </c>
      <c r="G120" s="77" t="s">
        <v>74</v>
      </c>
      <c r="H120" s="20"/>
      <c r="I120" s="82" t="s">
        <v>219</v>
      </c>
      <c r="J120" s="82"/>
      <c r="K120" s="82" t="s">
        <v>220</v>
      </c>
      <c r="L120" s="87"/>
      <c r="N120" s="87"/>
      <c r="O120" s="87"/>
      <c r="P120" s="87"/>
      <c r="S120" s="87"/>
      <c r="T120" s="87"/>
    </row>
    <row r="121" ht="288" hidden="1" spans="1:20">
      <c r="A121" s="76" t="s">
        <v>69</v>
      </c>
      <c r="B121" s="77" t="s">
        <v>70</v>
      </c>
      <c r="C121" s="77"/>
      <c r="D121" s="77" t="s">
        <v>71</v>
      </c>
      <c r="E121" s="77"/>
      <c r="F121" s="87"/>
      <c r="G121" s="77" t="s">
        <v>222</v>
      </c>
      <c r="H121" s="20"/>
      <c r="I121" s="87" t="s">
        <v>223</v>
      </c>
      <c r="J121" s="87"/>
      <c r="K121" s="87" t="s">
        <v>225</v>
      </c>
      <c r="L121" s="87"/>
      <c r="N121" s="87"/>
      <c r="O121" s="87"/>
      <c r="P121" s="87"/>
      <c r="S121" s="87"/>
      <c r="T121" s="87"/>
    </row>
    <row r="122" ht="360" hidden="1" spans="1:20">
      <c r="A122" s="76" t="s">
        <v>69</v>
      </c>
      <c r="B122" s="77" t="s">
        <v>70</v>
      </c>
      <c r="C122" s="77"/>
      <c r="D122" s="77" t="s">
        <v>71</v>
      </c>
      <c r="E122" s="77"/>
      <c r="F122" s="87"/>
      <c r="G122" s="77" t="s">
        <v>222</v>
      </c>
      <c r="H122" s="20"/>
      <c r="I122" s="87" t="s">
        <v>227</v>
      </c>
      <c r="J122" s="87"/>
      <c r="K122" s="87" t="s">
        <v>228</v>
      </c>
      <c r="L122" s="87"/>
      <c r="N122" s="87"/>
      <c r="O122" s="87"/>
      <c r="P122" s="87"/>
      <c r="S122" s="87"/>
      <c r="T122" s="87"/>
    </row>
    <row r="123" ht="374.4" hidden="1" spans="1:20">
      <c r="A123" s="76" t="s">
        <v>69</v>
      </c>
      <c r="B123" s="77" t="s">
        <v>70</v>
      </c>
      <c r="C123" s="77"/>
      <c r="D123" s="77" t="s">
        <v>71</v>
      </c>
      <c r="E123" s="77"/>
      <c r="F123" s="87"/>
      <c r="G123" s="77" t="s">
        <v>222</v>
      </c>
      <c r="H123" s="20"/>
      <c r="I123" s="87" t="s">
        <v>230</v>
      </c>
      <c r="J123" s="87"/>
      <c r="K123" s="87" t="s">
        <v>231</v>
      </c>
      <c r="L123" s="87"/>
      <c r="N123" s="87"/>
      <c r="O123" s="87"/>
      <c r="P123" s="87"/>
      <c r="S123" s="87"/>
      <c r="T123" s="87"/>
    </row>
    <row r="124" ht="409.5" hidden="1" spans="1:20">
      <c r="A124" s="76" t="s">
        <v>69</v>
      </c>
      <c r="B124" s="77" t="s">
        <v>70</v>
      </c>
      <c r="C124" s="77"/>
      <c r="D124" s="77" t="s">
        <v>71</v>
      </c>
      <c r="E124" s="77"/>
      <c r="F124" s="87"/>
      <c r="G124" s="77" t="s">
        <v>222</v>
      </c>
      <c r="H124" s="20"/>
      <c r="I124" s="87" t="s">
        <v>518</v>
      </c>
      <c r="J124" s="87"/>
      <c r="K124" s="87" t="s">
        <v>519</v>
      </c>
      <c r="L124" s="87"/>
      <c r="N124" s="87"/>
      <c r="O124" s="87"/>
      <c r="P124" s="87"/>
      <c r="S124" s="87"/>
      <c r="T124" s="87"/>
    </row>
    <row r="125" ht="124.2" hidden="1" spans="1:20">
      <c r="A125" s="76" t="s">
        <v>69</v>
      </c>
      <c r="B125" s="77" t="s">
        <v>70</v>
      </c>
      <c r="C125" s="77"/>
      <c r="D125" s="77" t="s">
        <v>71</v>
      </c>
      <c r="E125" s="77"/>
      <c r="F125" s="87"/>
      <c r="G125" s="77" t="s">
        <v>222</v>
      </c>
      <c r="H125" s="20"/>
      <c r="I125" s="76" t="s">
        <v>236</v>
      </c>
      <c r="J125" s="76"/>
      <c r="K125" s="76" t="s">
        <v>237</v>
      </c>
      <c r="L125" s="87"/>
      <c r="N125" s="87"/>
      <c r="O125" s="87"/>
      <c r="P125" s="87"/>
      <c r="S125" s="87"/>
      <c r="T125" s="87"/>
    </row>
    <row r="126" s="75" customFormat="1" ht="409.5" spans="1:21">
      <c r="A126" s="76" t="s">
        <v>69</v>
      </c>
      <c r="B126" s="77" t="s">
        <v>70</v>
      </c>
      <c r="C126" s="77"/>
      <c r="D126" s="77" t="s">
        <v>71</v>
      </c>
      <c r="E126" s="77" t="s">
        <v>243</v>
      </c>
      <c r="F126" s="77" t="s">
        <v>163</v>
      </c>
      <c r="G126" s="77" t="s">
        <v>74</v>
      </c>
      <c r="H126" s="77"/>
      <c r="I126" s="81" t="s">
        <v>164</v>
      </c>
      <c r="J126" s="82" t="s">
        <v>146</v>
      </c>
      <c r="K126" s="81" t="s">
        <v>165</v>
      </c>
      <c r="L126" s="77"/>
      <c r="M126" s="77"/>
      <c r="N126" s="77"/>
      <c r="O126" s="77"/>
      <c r="P126" s="77"/>
      <c r="Q126" s="77"/>
      <c r="R126" s="77"/>
      <c r="S126" s="77"/>
      <c r="T126" s="77"/>
      <c r="U126" s="77"/>
    </row>
    <row r="127" s="75" customFormat="1" ht="409.5" spans="1:21">
      <c r="A127" s="76" t="s">
        <v>69</v>
      </c>
      <c r="B127" s="77" t="s">
        <v>70</v>
      </c>
      <c r="C127" s="77"/>
      <c r="D127" s="77" t="s">
        <v>71</v>
      </c>
      <c r="E127" s="77" t="s">
        <v>72</v>
      </c>
      <c r="F127" s="77" t="s">
        <v>167</v>
      </c>
      <c r="G127" s="77" t="s">
        <v>74</v>
      </c>
      <c r="H127" s="77"/>
      <c r="I127" s="81" t="s">
        <v>168</v>
      </c>
      <c r="J127" s="82" t="s">
        <v>146</v>
      </c>
      <c r="K127" s="81" t="s">
        <v>169</v>
      </c>
      <c r="L127" s="77"/>
      <c r="M127" s="77"/>
      <c r="N127" s="77"/>
      <c r="O127" s="77"/>
      <c r="P127" s="77"/>
      <c r="Q127" s="77"/>
      <c r="R127" s="77"/>
      <c r="S127" s="77"/>
      <c r="T127" s="77"/>
      <c r="U127" s="77"/>
    </row>
    <row r="128" s="75" customFormat="1" ht="288" spans="1:21">
      <c r="A128" s="76" t="s">
        <v>69</v>
      </c>
      <c r="B128" s="77" t="s">
        <v>70</v>
      </c>
      <c r="C128" s="77"/>
      <c r="D128" s="77" t="s">
        <v>71</v>
      </c>
      <c r="E128" s="77" t="s">
        <v>72</v>
      </c>
      <c r="F128" s="77" t="s">
        <v>167</v>
      </c>
      <c r="G128" s="77" t="s">
        <v>74</v>
      </c>
      <c r="H128" s="77"/>
      <c r="I128" s="83" t="s">
        <v>171</v>
      </c>
      <c r="J128" s="82" t="s">
        <v>172</v>
      </c>
      <c r="K128" s="77" t="s">
        <v>173</v>
      </c>
      <c r="L128" s="77"/>
      <c r="M128" s="77"/>
      <c r="N128" s="77"/>
      <c r="O128" s="77"/>
      <c r="P128" s="77"/>
      <c r="Q128" s="77"/>
      <c r="R128" s="77"/>
      <c r="S128" s="77"/>
      <c r="T128" s="77"/>
      <c r="U128" s="77"/>
    </row>
    <row r="129" s="75" customFormat="1" ht="288" spans="1:21">
      <c r="A129" s="76" t="s">
        <v>69</v>
      </c>
      <c r="B129" s="77" t="s">
        <v>70</v>
      </c>
      <c r="C129" s="77"/>
      <c r="D129" s="77" t="s">
        <v>71</v>
      </c>
      <c r="E129" s="77" t="s">
        <v>72</v>
      </c>
      <c r="F129" s="77" t="s">
        <v>167</v>
      </c>
      <c r="G129" s="77" t="s">
        <v>74</v>
      </c>
      <c r="H129" s="77"/>
      <c r="I129" s="83" t="s">
        <v>175</v>
      </c>
      <c r="J129" s="82" t="s">
        <v>176</v>
      </c>
      <c r="K129" s="77" t="s">
        <v>177</v>
      </c>
      <c r="L129" s="84"/>
      <c r="M129" s="77"/>
      <c r="N129" s="77"/>
      <c r="O129" s="77"/>
      <c r="P129" s="77"/>
      <c r="Q129" s="77"/>
      <c r="R129" s="77"/>
      <c r="S129" s="77"/>
      <c r="T129" s="77"/>
      <c r="U129" s="77"/>
    </row>
    <row r="130" s="75" customFormat="1" ht="345.6" spans="1:21">
      <c r="A130" s="76" t="s">
        <v>69</v>
      </c>
      <c r="B130" s="77" t="s">
        <v>70</v>
      </c>
      <c r="C130" s="77"/>
      <c r="D130" s="77" t="s">
        <v>71</v>
      </c>
      <c r="E130" s="77" t="s">
        <v>72</v>
      </c>
      <c r="F130" s="77" t="s">
        <v>167</v>
      </c>
      <c r="G130" s="77" t="s">
        <v>74</v>
      </c>
      <c r="H130" s="77"/>
      <c r="I130" s="83" t="s">
        <v>179</v>
      </c>
      <c r="J130" s="82" t="s">
        <v>180</v>
      </c>
      <c r="K130" s="77" t="s">
        <v>181</v>
      </c>
      <c r="L130" s="77"/>
      <c r="M130" s="77"/>
      <c r="N130" s="77"/>
      <c r="O130" s="77"/>
      <c r="P130" s="77"/>
      <c r="Q130" s="77"/>
      <c r="R130" s="77"/>
      <c r="S130" s="77"/>
      <c r="T130" s="77"/>
      <c r="U130" s="77"/>
    </row>
    <row r="131" s="75" customFormat="1" ht="345.6" spans="1:21">
      <c r="A131" s="76" t="s">
        <v>69</v>
      </c>
      <c r="B131" s="77" t="s">
        <v>70</v>
      </c>
      <c r="C131" s="77"/>
      <c r="D131" s="77" t="s">
        <v>71</v>
      </c>
      <c r="E131" s="77" t="s">
        <v>72</v>
      </c>
      <c r="F131" s="77" t="s">
        <v>167</v>
      </c>
      <c r="G131" s="77" t="s">
        <v>74</v>
      </c>
      <c r="H131" s="77"/>
      <c r="I131" s="83" t="s">
        <v>183</v>
      </c>
      <c r="J131" s="82" t="s">
        <v>184</v>
      </c>
      <c r="K131" s="85"/>
      <c r="L131" s="77"/>
      <c r="M131" s="77"/>
      <c r="N131" s="77"/>
      <c r="O131" s="77"/>
      <c r="P131" s="77"/>
      <c r="Q131" s="77"/>
      <c r="R131" s="77"/>
      <c r="S131" s="77"/>
      <c r="T131" s="77"/>
      <c r="U131" s="77"/>
    </row>
    <row r="132" s="75" customFormat="1" ht="388.8" spans="1:21">
      <c r="A132" s="76" t="s">
        <v>69</v>
      </c>
      <c r="B132" s="77" t="s">
        <v>70</v>
      </c>
      <c r="C132" s="77"/>
      <c r="D132" s="77" t="s">
        <v>71</v>
      </c>
      <c r="E132" s="77" t="s">
        <v>72</v>
      </c>
      <c r="F132" s="77" t="s">
        <v>167</v>
      </c>
      <c r="G132" s="77" t="s">
        <v>74</v>
      </c>
      <c r="H132" s="77"/>
      <c r="I132" s="83" t="s">
        <v>186</v>
      </c>
      <c r="J132" s="82" t="s">
        <v>187</v>
      </c>
      <c r="K132" s="77" t="s">
        <v>188</v>
      </c>
      <c r="L132" s="77"/>
      <c r="M132" s="77"/>
      <c r="N132" s="77"/>
      <c r="O132" s="77"/>
      <c r="P132" s="77"/>
      <c r="Q132" s="77"/>
      <c r="R132" s="77"/>
      <c r="S132" s="77"/>
      <c r="T132" s="77"/>
      <c r="U132" s="77"/>
    </row>
    <row r="133" s="75" customFormat="1" ht="388.8" spans="1:21">
      <c r="A133" s="76" t="s">
        <v>69</v>
      </c>
      <c r="B133" s="77" t="s">
        <v>70</v>
      </c>
      <c r="C133" s="77"/>
      <c r="D133" s="77" t="s">
        <v>71</v>
      </c>
      <c r="E133" s="77" t="s">
        <v>72</v>
      </c>
      <c r="F133" s="77" t="s">
        <v>167</v>
      </c>
      <c r="G133" s="77" t="s">
        <v>74</v>
      </c>
      <c r="H133" s="77"/>
      <c r="I133" s="83" t="s">
        <v>190</v>
      </c>
      <c r="J133" s="82" t="s">
        <v>191</v>
      </c>
      <c r="K133" s="77" t="s">
        <v>192</v>
      </c>
      <c r="L133" s="77"/>
      <c r="M133" s="77"/>
      <c r="N133" s="77"/>
      <c r="O133" s="77"/>
      <c r="P133" s="77"/>
      <c r="Q133" s="77"/>
      <c r="R133" s="77"/>
      <c r="S133" s="77"/>
      <c r="T133" s="77"/>
      <c r="U133" s="77"/>
    </row>
    <row r="134" s="75" customFormat="1" ht="374.4" spans="1:21">
      <c r="A134" s="76" t="s">
        <v>69</v>
      </c>
      <c r="B134" s="77" t="s">
        <v>70</v>
      </c>
      <c r="C134" s="77"/>
      <c r="D134" s="77" t="s">
        <v>71</v>
      </c>
      <c r="E134" s="77" t="s">
        <v>72</v>
      </c>
      <c r="F134" s="77" t="s">
        <v>167</v>
      </c>
      <c r="G134" s="77" t="s">
        <v>74</v>
      </c>
      <c r="H134" s="77"/>
      <c r="I134" s="83" t="s">
        <v>194</v>
      </c>
      <c r="J134" s="82" t="s">
        <v>195</v>
      </c>
      <c r="K134" s="77" t="s">
        <v>196</v>
      </c>
      <c r="L134" s="77"/>
      <c r="M134" s="77"/>
      <c r="N134" s="77"/>
      <c r="O134" s="77"/>
      <c r="P134" s="77"/>
      <c r="Q134" s="77"/>
      <c r="R134" s="77"/>
      <c r="S134" s="77"/>
      <c r="T134" s="77"/>
      <c r="U134" s="77"/>
    </row>
    <row r="135" ht="345.6" spans="1:21">
      <c r="A135" s="76" t="s">
        <v>69</v>
      </c>
      <c r="B135" s="77" t="s">
        <v>70</v>
      </c>
      <c r="C135" s="77"/>
      <c r="D135" s="77" t="s">
        <v>71</v>
      </c>
      <c r="E135" s="77" t="s">
        <v>72</v>
      </c>
      <c r="F135" s="77" t="s">
        <v>163</v>
      </c>
      <c r="G135" s="77" t="s">
        <v>74</v>
      </c>
      <c r="H135" s="76"/>
      <c r="I135" s="82" t="s">
        <v>198</v>
      </c>
      <c r="J135" s="82" t="s">
        <v>146</v>
      </c>
      <c r="K135" s="82" t="s">
        <v>199</v>
      </c>
      <c r="L135" s="77"/>
      <c r="M135" s="83"/>
      <c r="N135" s="77"/>
      <c r="O135" s="77"/>
      <c r="P135" s="77"/>
      <c r="Q135" s="83"/>
      <c r="R135" s="83"/>
      <c r="S135" s="77"/>
      <c r="T135" s="77"/>
      <c r="U135" s="83"/>
    </row>
    <row r="136" ht="409.5" spans="1:21">
      <c r="A136" s="76" t="s">
        <v>69</v>
      </c>
      <c r="B136" s="77" t="s">
        <v>70</v>
      </c>
      <c r="C136" s="77"/>
      <c r="D136" s="77" t="s">
        <v>71</v>
      </c>
      <c r="E136" s="77" t="s">
        <v>72</v>
      </c>
      <c r="F136" s="77" t="s">
        <v>163</v>
      </c>
      <c r="G136" s="77" t="s">
        <v>74</v>
      </c>
      <c r="H136" s="76"/>
      <c r="I136" s="86" t="s">
        <v>201</v>
      </c>
      <c r="J136" s="82" t="s">
        <v>146</v>
      </c>
      <c r="K136" s="82" t="s">
        <v>202</v>
      </c>
      <c r="L136" s="77"/>
      <c r="M136" s="83"/>
      <c r="N136" s="77"/>
      <c r="O136" s="77"/>
      <c r="P136" s="77"/>
      <c r="Q136" s="83"/>
      <c r="R136" s="83"/>
      <c r="S136" s="77"/>
      <c r="T136" s="77"/>
      <c r="U136" s="83"/>
    </row>
    <row r="137" ht="409.5" spans="1:21">
      <c r="A137" s="76" t="s">
        <v>69</v>
      </c>
      <c r="B137" s="77" t="s">
        <v>70</v>
      </c>
      <c r="C137" s="77"/>
      <c r="D137" s="77" t="s">
        <v>71</v>
      </c>
      <c r="E137" s="77" t="s">
        <v>72</v>
      </c>
      <c r="F137" s="77" t="s">
        <v>163</v>
      </c>
      <c r="G137" s="77" t="s">
        <v>74</v>
      </c>
      <c r="H137" s="76"/>
      <c r="I137" s="86" t="s">
        <v>204</v>
      </c>
      <c r="J137" s="82" t="s">
        <v>146</v>
      </c>
      <c r="K137" s="82" t="s">
        <v>517</v>
      </c>
      <c r="L137" s="77"/>
      <c r="M137" s="83"/>
      <c r="N137" s="77"/>
      <c r="O137" s="77"/>
      <c r="P137" s="77"/>
      <c r="Q137" s="83"/>
      <c r="R137" s="83"/>
      <c r="S137" s="77"/>
      <c r="T137" s="77"/>
      <c r="U137" s="83"/>
    </row>
    <row r="138" ht="244.8" spans="1:21">
      <c r="A138" s="76" t="s">
        <v>69</v>
      </c>
      <c r="B138" s="77" t="s">
        <v>70</v>
      </c>
      <c r="C138" s="77"/>
      <c r="D138" s="77" t="s">
        <v>71</v>
      </c>
      <c r="E138" s="77" t="s">
        <v>72</v>
      </c>
      <c r="F138" s="77" t="s">
        <v>163</v>
      </c>
      <c r="G138" s="77" t="s">
        <v>74</v>
      </c>
      <c r="H138" s="76"/>
      <c r="I138" s="82" t="s">
        <v>207</v>
      </c>
      <c r="J138" s="82" t="s">
        <v>146</v>
      </c>
      <c r="K138" s="82" t="s">
        <v>208</v>
      </c>
      <c r="L138" s="77"/>
      <c r="M138" s="83"/>
      <c r="N138" s="77"/>
      <c r="O138" s="77"/>
      <c r="P138" s="77"/>
      <c r="Q138" s="83"/>
      <c r="R138" s="83"/>
      <c r="S138" s="77"/>
      <c r="T138" s="77"/>
      <c r="U138" s="83"/>
    </row>
    <row r="139" ht="288" spans="1:20">
      <c r="A139" s="76" t="s">
        <v>69</v>
      </c>
      <c r="B139" s="77" t="s">
        <v>70</v>
      </c>
      <c r="C139" s="77"/>
      <c r="D139" s="77" t="s">
        <v>71</v>
      </c>
      <c r="E139" s="77" t="s">
        <v>72</v>
      </c>
      <c r="F139" s="77" t="s">
        <v>163</v>
      </c>
      <c r="G139" s="77" t="s">
        <v>74</v>
      </c>
      <c r="H139" s="20"/>
      <c r="I139" s="82" t="s">
        <v>210</v>
      </c>
      <c r="J139" s="82" t="s">
        <v>146</v>
      </c>
      <c r="K139" s="82" t="s">
        <v>211</v>
      </c>
      <c r="L139" s="87"/>
      <c r="N139" s="87"/>
      <c r="O139" s="87"/>
      <c r="P139" s="87"/>
      <c r="S139" s="87"/>
      <c r="T139" s="87"/>
    </row>
    <row r="140" ht="302.4" spans="1:20">
      <c r="A140" s="76" t="s">
        <v>69</v>
      </c>
      <c r="B140" s="77" t="s">
        <v>70</v>
      </c>
      <c r="C140" s="77"/>
      <c r="D140" s="77" t="s">
        <v>71</v>
      </c>
      <c r="E140" s="77" t="s">
        <v>72</v>
      </c>
      <c r="F140" s="77" t="s">
        <v>163</v>
      </c>
      <c r="G140" s="77" t="s">
        <v>74</v>
      </c>
      <c r="H140" s="20"/>
      <c r="I140" s="82" t="s">
        <v>213</v>
      </c>
      <c r="J140" s="82" t="s">
        <v>146</v>
      </c>
      <c r="K140" s="82" t="s">
        <v>214</v>
      </c>
      <c r="L140" s="87"/>
      <c r="N140" s="87"/>
      <c r="O140" s="87"/>
      <c r="P140" s="87"/>
      <c r="S140" s="87"/>
      <c r="T140" s="87"/>
    </row>
    <row r="141" ht="409.5" spans="1:20">
      <c r="A141" s="76" t="s">
        <v>69</v>
      </c>
      <c r="B141" s="77" t="s">
        <v>70</v>
      </c>
      <c r="C141" s="77"/>
      <c r="D141" s="77" t="s">
        <v>71</v>
      </c>
      <c r="E141" s="77" t="s">
        <v>72</v>
      </c>
      <c r="F141" s="77" t="s">
        <v>163</v>
      </c>
      <c r="G141" s="77" t="s">
        <v>74</v>
      </c>
      <c r="H141" s="20"/>
      <c r="I141" s="82" t="s">
        <v>216</v>
      </c>
      <c r="J141" s="82" t="s">
        <v>146</v>
      </c>
      <c r="K141" s="82" t="s">
        <v>217</v>
      </c>
      <c r="L141" s="87"/>
      <c r="N141" s="87"/>
      <c r="O141" s="87"/>
      <c r="P141" s="87"/>
      <c r="S141" s="87"/>
      <c r="T141" s="87"/>
    </row>
    <row r="142" customFormat="1" ht="409.5" spans="1:20">
      <c r="A142" s="76" t="s">
        <v>69</v>
      </c>
      <c r="B142" s="77" t="s">
        <v>70</v>
      </c>
      <c r="C142" s="77"/>
      <c r="D142" s="77" t="s">
        <v>71</v>
      </c>
      <c r="E142" s="77" t="s">
        <v>72</v>
      </c>
      <c r="F142" s="77" t="s">
        <v>163</v>
      </c>
      <c r="G142" s="77" t="s">
        <v>74</v>
      </c>
      <c r="H142" s="20"/>
      <c r="I142" s="82" t="s">
        <v>219</v>
      </c>
      <c r="J142" s="82" t="s">
        <v>146</v>
      </c>
      <c r="K142" s="82" t="s">
        <v>220</v>
      </c>
      <c r="L142" s="87"/>
      <c r="N142" s="87"/>
      <c r="O142" s="87"/>
      <c r="P142" s="87"/>
      <c r="S142" s="87"/>
      <c r="T142" s="87"/>
    </row>
  </sheetData>
  <autoFilter xmlns:etc="http://www.wps.cn/officeDocument/2017/etCustomData" ref="A81:U125" etc:filterBottomFollowUsedRange="0">
    <filterColumn colId="5">
      <filters>
        <filter val="Validation"/>
      </filters>
    </filterColumn>
    <extLst/>
  </autoFilter>
  <mergeCells count="33">
    <mergeCell ref="B3:B5"/>
    <mergeCell ref="B7:B10"/>
    <mergeCell ref="B11:B15"/>
    <mergeCell ref="B16:B21"/>
    <mergeCell ref="B22:B25"/>
    <mergeCell ref="B26:B29"/>
    <mergeCell ref="B30:B34"/>
    <mergeCell ref="B35:B40"/>
    <mergeCell ref="B41:B62"/>
    <mergeCell ref="B64:B67"/>
    <mergeCell ref="B71:B72"/>
    <mergeCell ref="C3:C5"/>
    <mergeCell ref="C7:C10"/>
    <mergeCell ref="C11:C15"/>
    <mergeCell ref="C16:C21"/>
    <mergeCell ref="C22:C25"/>
    <mergeCell ref="C26:C29"/>
    <mergeCell ref="C30:C34"/>
    <mergeCell ref="C35:C40"/>
    <mergeCell ref="C41:C62"/>
    <mergeCell ref="C64:C67"/>
    <mergeCell ref="C71:C72"/>
    <mergeCell ref="D3:D5"/>
    <mergeCell ref="D7:D10"/>
    <mergeCell ref="D11:D15"/>
    <mergeCell ref="D16:D21"/>
    <mergeCell ref="D22:D25"/>
    <mergeCell ref="D26:D29"/>
    <mergeCell ref="D30:D34"/>
    <mergeCell ref="D35:D40"/>
    <mergeCell ref="D41:D62"/>
    <mergeCell ref="D64:D67"/>
    <mergeCell ref="D71:D72"/>
  </mergeCells>
  <dataValidations count="7">
    <dataValidation type="list" allowBlank="1" showInputMessage="1" showErrorMessage="1" sqref="G82 G92 G93 G94 G95 G96 G97 G121 G83:G91 G98:G110 G111:G120 G122:G125 G126:G132 G133:G142">
      <formula1>TPM_MISC!$J$3:$J$16</formula1>
    </dataValidation>
    <dataValidation type="list" allowBlank="1" showInputMessage="1" showErrorMessage="1" sqref="N84 N85 N86 N87 N88 N89 N90 N91 N92 N93 N94 N95 N96 N97 N98 N99 N100 N101 N102 N103 N104 N120 N126 N142 N105:N119 N121:N125 N127:N141">
      <formula1>TPM_MISC!$B$3:$B$17</formula1>
    </dataValidation>
    <dataValidation type="list" allowBlank="1" showInputMessage="1" showErrorMessage="1" sqref="O84:P84 O85:P85 O86:P86 O87:P87 O88:P88 O89:P89 O90:P90 O91:P91 O92:P92 O93:P93 O94:P94 O95:P95 O96:P96 O97:P97 O98:P98 O99:P99 O100:P100 O101:P101 O102:P102 O103:P103 O104:P104 O120:P120 O126:P126 O142:P142 O121:P125 O105:P119 O127:P141">
      <formula1>TPM_MISC!$C$3:$C$17</formula1>
    </dataValidation>
    <dataValidation type="list" allowBlank="1" showInputMessage="1" showErrorMessage="1" sqref="S84 S85 S86 S87 S88 S89 S90 S91 S92 S93 S94 S95 S96 S97 S98 S99 S100 S101 S102 S103 S104 S120 S126 S142 S105:S119 S121:S125 S127:S141">
      <formula1>TPM_MISC!$F$3:$F$17</formula1>
    </dataValidation>
    <dataValidation type="list" allowBlank="1" showInputMessage="1" showErrorMessage="1" sqref="T84 T85 T86 T87 T88 T89 T90 T91 T92 T93 T94 T95 T96 T97 T98 T99 T100 T101 T102 T103 T104 T120 T126 T142 T105:T119 T121:T125 T127:T141">
      <formula1>TPM_MISC!$E$3:$E$17</formula1>
    </dataValidation>
    <dataValidation type="list" allowBlank="1" showInputMessage="1" showErrorMessage="1" sqref="D85 D86 D87 D88 D89 D90 D91 D92 D93 D94 D95 D96 D97 D98 D99 D100 D101 D102 D103 D104 D105 D106 D107 D108 D109 D110 D111 D112 D113 D114 D115 D116 D117 D118 D119 D120 D121 D122 D123 D124 D125 D126 D127 D128 D129 D130 D131 D132 D133 D134 D135 D136 D137 D138 D139 D140 D141 D142 D82:D84">
      <formula1>TPM_MISC!$H$3:$H$30</formula1>
    </dataValidation>
    <dataValidation type="list" allowBlank="1" showInputMessage="1" showErrorMessage="1" sqref="F104 F105 F106 F107 F108 F109 F110 F111 F112 F113 F120 F126 F127 F128 F129 F130 F131 F132 F133 F134 F135 F142 F114:F119 F121:F125 F136:F141">
      <formula1>TPM_MISC!$A$3:$A$17</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3:U38"/>
  <sheetViews>
    <sheetView topLeftCell="B24" workbookViewId="0">
      <selection activeCell="D27" sqref="D27:D37"/>
    </sheetView>
  </sheetViews>
  <sheetFormatPr defaultColWidth="8.88888888888889" defaultRowHeight="14.4"/>
  <cols>
    <col min="9" max="9" width="44.4444444444444" customWidth="1"/>
    <col min="10" max="10" width="24.1111111111111" customWidth="1"/>
    <col min="11" max="11" width="36.2222222222222" customWidth="1"/>
  </cols>
  <sheetData>
    <row r="3" s="75" customFormat="1" ht="230.4" spans="1:21">
      <c r="A3" s="76" t="s">
        <v>69</v>
      </c>
      <c r="B3" s="77" t="s">
        <v>70</v>
      </c>
      <c r="C3" s="77"/>
      <c r="D3" s="77" t="s">
        <v>71</v>
      </c>
      <c r="E3" s="77" t="s">
        <v>72</v>
      </c>
      <c r="F3" s="77" t="s">
        <v>163</v>
      </c>
      <c r="G3" s="77" t="s">
        <v>74</v>
      </c>
      <c r="H3" s="77"/>
      <c r="I3" s="81" t="s">
        <v>164</v>
      </c>
      <c r="J3" s="82" t="s">
        <v>146</v>
      </c>
      <c r="K3" s="81" t="s">
        <v>165</v>
      </c>
      <c r="L3" s="77"/>
      <c r="M3" s="77"/>
      <c r="N3" s="77"/>
      <c r="O3" s="77"/>
      <c r="P3" s="77"/>
      <c r="Q3" s="77"/>
      <c r="R3" s="77"/>
      <c r="S3" s="77"/>
      <c r="T3" s="77"/>
      <c r="U3" s="77"/>
    </row>
    <row r="4" s="75" customFormat="1" ht="316.8" spans="1:21">
      <c r="A4" s="76" t="s">
        <v>69</v>
      </c>
      <c r="B4" s="77" t="s">
        <v>70</v>
      </c>
      <c r="C4" s="77"/>
      <c r="D4" s="77" t="s">
        <v>71</v>
      </c>
      <c r="E4" s="77" t="s">
        <v>72</v>
      </c>
      <c r="F4" s="77" t="s">
        <v>167</v>
      </c>
      <c r="G4" s="77" t="s">
        <v>74</v>
      </c>
      <c r="H4" s="77"/>
      <c r="I4" s="81" t="s">
        <v>168</v>
      </c>
      <c r="J4" s="82" t="s">
        <v>146</v>
      </c>
      <c r="K4" s="81" t="s">
        <v>169</v>
      </c>
      <c r="L4" s="77"/>
      <c r="M4" s="77"/>
      <c r="N4" s="77"/>
      <c r="O4" s="77"/>
      <c r="P4" s="77"/>
      <c r="Q4" s="77"/>
      <c r="R4" s="77"/>
      <c r="S4" s="77"/>
      <c r="T4" s="77"/>
      <c r="U4" s="77"/>
    </row>
    <row r="5" s="75" customFormat="1" ht="115.2" spans="1:21">
      <c r="A5" s="76" t="s">
        <v>69</v>
      </c>
      <c r="B5" s="77" t="s">
        <v>70</v>
      </c>
      <c r="C5" s="77"/>
      <c r="D5" s="77" t="s">
        <v>71</v>
      </c>
      <c r="E5" s="77" t="s">
        <v>72</v>
      </c>
      <c r="F5" s="77" t="s">
        <v>167</v>
      </c>
      <c r="G5" s="77" t="s">
        <v>74</v>
      </c>
      <c r="H5" s="77"/>
      <c r="I5" s="83" t="s">
        <v>171</v>
      </c>
      <c r="J5" s="82" t="s">
        <v>172</v>
      </c>
      <c r="K5" s="77" t="s">
        <v>173</v>
      </c>
      <c r="L5" s="77"/>
      <c r="M5" s="77"/>
      <c r="N5" s="77"/>
      <c r="O5" s="77"/>
      <c r="P5" s="77"/>
      <c r="Q5" s="77"/>
      <c r="R5" s="77"/>
      <c r="S5" s="77"/>
      <c r="T5" s="77"/>
      <c r="U5" s="77"/>
    </row>
    <row r="6" s="75" customFormat="1" ht="115.2" spans="1:21">
      <c r="A6" s="76" t="s">
        <v>69</v>
      </c>
      <c r="B6" s="77" t="s">
        <v>70</v>
      </c>
      <c r="C6" s="77"/>
      <c r="D6" s="77" t="s">
        <v>71</v>
      </c>
      <c r="E6" s="77" t="s">
        <v>72</v>
      </c>
      <c r="F6" s="77" t="s">
        <v>167</v>
      </c>
      <c r="G6" s="77" t="s">
        <v>74</v>
      </c>
      <c r="H6" s="77"/>
      <c r="I6" s="83" t="s">
        <v>175</v>
      </c>
      <c r="J6" s="82" t="s">
        <v>176</v>
      </c>
      <c r="K6" s="77" t="s">
        <v>177</v>
      </c>
      <c r="L6" s="84"/>
      <c r="M6" s="77"/>
      <c r="N6" s="77"/>
      <c r="O6" s="77"/>
      <c r="P6" s="77"/>
      <c r="Q6" s="77"/>
      <c r="R6" s="77"/>
      <c r="S6" s="77"/>
      <c r="T6" s="77"/>
      <c r="U6" s="77"/>
    </row>
    <row r="7" s="75" customFormat="1" ht="129.6" spans="1:21">
      <c r="A7" s="76" t="s">
        <v>69</v>
      </c>
      <c r="B7" s="77" t="s">
        <v>70</v>
      </c>
      <c r="C7" s="77"/>
      <c r="D7" s="77" t="s">
        <v>71</v>
      </c>
      <c r="E7" s="77" t="s">
        <v>72</v>
      </c>
      <c r="F7" s="77" t="s">
        <v>167</v>
      </c>
      <c r="G7" s="77" t="s">
        <v>74</v>
      </c>
      <c r="H7" s="77"/>
      <c r="I7" s="83" t="s">
        <v>179</v>
      </c>
      <c r="J7" s="82" t="s">
        <v>180</v>
      </c>
      <c r="K7" s="77" t="s">
        <v>181</v>
      </c>
      <c r="L7" s="77"/>
      <c r="M7" s="77"/>
      <c r="N7" s="77"/>
      <c r="O7" s="77"/>
      <c r="P7" s="77"/>
      <c r="Q7" s="77"/>
      <c r="R7" s="77"/>
      <c r="S7" s="77"/>
      <c r="T7" s="77"/>
      <c r="U7" s="77"/>
    </row>
    <row r="8" s="75" customFormat="1" ht="129.6" spans="1:21">
      <c r="A8" s="76" t="s">
        <v>69</v>
      </c>
      <c r="B8" s="77" t="s">
        <v>70</v>
      </c>
      <c r="C8" s="77"/>
      <c r="D8" s="77" t="s">
        <v>71</v>
      </c>
      <c r="E8" s="77" t="s">
        <v>72</v>
      </c>
      <c r="F8" s="77" t="s">
        <v>167</v>
      </c>
      <c r="G8" s="77" t="s">
        <v>74</v>
      </c>
      <c r="H8" s="77"/>
      <c r="I8" s="83" t="s">
        <v>183</v>
      </c>
      <c r="J8" s="82" t="s">
        <v>184</v>
      </c>
      <c r="K8" s="85"/>
      <c r="L8" s="77"/>
      <c r="M8" s="77"/>
      <c r="N8" s="77"/>
      <c r="O8" s="77"/>
      <c r="P8" s="77"/>
      <c r="Q8" s="77"/>
      <c r="R8" s="77"/>
      <c r="S8" s="77"/>
      <c r="T8" s="77"/>
      <c r="U8" s="77"/>
    </row>
    <row r="9" s="75" customFormat="1" ht="144" spans="1:21">
      <c r="A9" s="76" t="s">
        <v>69</v>
      </c>
      <c r="B9" s="77" t="s">
        <v>70</v>
      </c>
      <c r="C9" s="77"/>
      <c r="D9" s="77" t="s">
        <v>71</v>
      </c>
      <c r="E9" s="77" t="s">
        <v>72</v>
      </c>
      <c r="F9" s="77" t="s">
        <v>167</v>
      </c>
      <c r="G9" s="77" t="s">
        <v>74</v>
      </c>
      <c r="H9" s="77"/>
      <c r="I9" s="83" t="s">
        <v>186</v>
      </c>
      <c r="J9" s="82" t="s">
        <v>187</v>
      </c>
      <c r="K9" s="77" t="s">
        <v>188</v>
      </c>
      <c r="L9" s="77"/>
      <c r="M9" s="77"/>
      <c r="N9" s="77"/>
      <c r="O9" s="77"/>
      <c r="P9" s="77"/>
      <c r="Q9" s="77"/>
      <c r="R9" s="77"/>
      <c r="S9" s="77"/>
      <c r="T9" s="77"/>
      <c r="U9" s="77"/>
    </row>
    <row r="10" s="75" customFormat="1" ht="144" spans="1:21">
      <c r="A10" s="76" t="s">
        <v>69</v>
      </c>
      <c r="B10" s="77" t="s">
        <v>70</v>
      </c>
      <c r="C10" s="77"/>
      <c r="D10" s="77" t="s">
        <v>71</v>
      </c>
      <c r="E10" s="77" t="s">
        <v>72</v>
      </c>
      <c r="F10" s="77" t="s">
        <v>167</v>
      </c>
      <c r="G10" s="77" t="s">
        <v>74</v>
      </c>
      <c r="H10" s="77"/>
      <c r="I10" s="83" t="s">
        <v>190</v>
      </c>
      <c r="J10" s="82" t="s">
        <v>191</v>
      </c>
      <c r="K10" s="77" t="s">
        <v>192</v>
      </c>
      <c r="L10" s="77"/>
      <c r="M10" s="77"/>
      <c r="N10" s="77"/>
      <c r="O10" s="77"/>
      <c r="P10" s="77"/>
      <c r="Q10" s="77"/>
      <c r="R10" s="77"/>
      <c r="S10" s="77"/>
      <c r="T10" s="77"/>
      <c r="U10" s="77"/>
    </row>
    <row r="11" s="75" customFormat="1" ht="144" spans="1:21">
      <c r="A11" s="76" t="s">
        <v>69</v>
      </c>
      <c r="B11" s="77" t="s">
        <v>70</v>
      </c>
      <c r="C11" s="77"/>
      <c r="D11" s="77" t="s">
        <v>71</v>
      </c>
      <c r="E11" s="77" t="s">
        <v>72</v>
      </c>
      <c r="F11" s="77" t="s">
        <v>167</v>
      </c>
      <c r="G11" s="77" t="s">
        <v>74</v>
      </c>
      <c r="H11" s="77"/>
      <c r="I11" s="83" t="s">
        <v>194</v>
      </c>
      <c r="J11" s="82" t="s">
        <v>195</v>
      </c>
      <c r="K11" s="77" t="s">
        <v>196</v>
      </c>
      <c r="L11" s="77"/>
      <c r="M11" s="77"/>
      <c r="N11" s="77"/>
      <c r="O11" s="77"/>
      <c r="P11" s="77"/>
      <c r="Q11" s="77"/>
      <c r="R11" s="77"/>
      <c r="S11" s="77"/>
      <c r="T11" s="77"/>
      <c r="U11" s="77"/>
    </row>
    <row r="12" ht="100.8" spans="1:21">
      <c r="A12" s="76" t="s">
        <v>69</v>
      </c>
      <c r="B12" s="77" t="s">
        <v>520</v>
      </c>
      <c r="C12" s="77"/>
      <c r="D12" s="77" t="s">
        <v>71</v>
      </c>
      <c r="E12" s="77" t="s">
        <v>72</v>
      </c>
      <c r="F12" s="77" t="s">
        <v>163</v>
      </c>
      <c r="G12" s="77" t="s">
        <v>74</v>
      </c>
      <c r="H12" s="76"/>
      <c r="I12" s="82" t="s">
        <v>198</v>
      </c>
      <c r="J12" s="82" t="s">
        <v>146</v>
      </c>
      <c r="K12" s="82" t="s">
        <v>199</v>
      </c>
      <c r="L12" s="77"/>
      <c r="M12" s="83"/>
      <c r="N12" s="77"/>
      <c r="O12" s="77"/>
      <c r="P12" s="77"/>
      <c r="Q12" s="83"/>
      <c r="R12" s="83"/>
      <c r="S12" s="77"/>
      <c r="T12" s="77"/>
      <c r="U12" s="83"/>
    </row>
    <row r="13" ht="216" spans="1:21">
      <c r="A13" s="76" t="s">
        <v>69</v>
      </c>
      <c r="B13" s="77" t="s">
        <v>70</v>
      </c>
      <c r="C13" s="77"/>
      <c r="D13" s="77" t="s">
        <v>71</v>
      </c>
      <c r="E13" s="77" t="s">
        <v>72</v>
      </c>
      <c r="F13" s="77" t="s">
        <v>163</v>
      </c>
      <c r="G13" s="77" t="s">
        <v>74</v>
      </c>
      <c r="H13" s="76"/>
      <c r="I13" s="86" t="s">
        <v>201</v>
      </c>
      <c r="J13" s="82" t="s">
        <v>146</v>
      </c>
      <c r="K13" s="82" t="s">
        <v>202</v>
      </c>
      <c r="L13" s="77"/>
      <c r="M13" s="83"/>
      <c r="N13" s="77"/>
      <c r="O13" s="77"/>
      <c r="P13" s="77"/>
      <c r="Q13" s="83"/>
      <c r="R13" s="83"/>
      <c r="S13" s="77"/>
      <c r="T13" s="77"/>
      <c r="U13" s="83"/>
    </row>
    <row r="14" ht="230.4" spans="1:21">
      <c r="A14" s="76" t="s">
        <v>69</v>
      </c>
      <c r="B14" s="77" t="s">
        <v>70</v>
      </c>
      <c r="C14" s="77"/>
      <c r="D14" s="77" t="s">
        <v>71</v>
      </c>
      <c r="E14" s="77" t="s">
        <v>72</v>
      </c>
      <c r="F14" s="77" t="s">
        <v>163</v>
      </c>
      <c r="G14" s="77" t="s">
        <v>74</v>
      </c>
      <c r="H14" s="76"/>
      <c r="I14" s="86" t="s">
        <v>204</v>
      </c>
      <c r="J14" s="82" t="s">
        <v>146</v>
      </c>
      <c r="K14" s="82" t="s">
        <v>517</v>
      </c>
      <c r="L14" s="77"/>
      <c r="M14" s="83"/>
      <c r="N14" s="77"/>
      <c r="O14" s="77"/>
      <c r="P14" s="77"/>
      <c r="Q14" s="83"/>
      <c r="R14" s="83"/>
      <c r="S14" s="77"/>
      <c r="T14" s="77"/>
      <c r="U14" s="83"/>
    </row>
    <row r="15" ht="100.8" spans="1:21">
      <c r="A15" s="76" t="s">
        <v>69</v>
      </c>
      <c r="B15" s="77" t="s">
        <v>70</v>
      </c>
      <c r="C15" s="77"/>
      <c r="D15" s="77" t="s">
        <v>71</v>
      </c>
      <c r="E15" s="77" t="s">
        <v>72</v>
      </c>
      <c r="F15" s="77" t="s">
        <v>163</v>
      </c>
      <c r="G15" s="77" t="s">
        <v>74</v>
      </c>
      <c r="H15" s="76"/>
      <c r="I15" s="82" t="s">
        <v>207</v>
      </c>
      <c r="J15" s="82" t="s">
        <v>146</v>
      </c>
      <c r="K15" s="82" t="s">
        <v>208</v>
      </c>
      <c r="L15" s="77"/>
      <c r="M15" s="83"/>
      <c r="N15" s="77"/>
      <c r="O15" s="77"/>
      <c r="P15" s="77"/>
      <c r="Q15" s="83"/>
      <c r="R15" s="83"/>
      <c r="S15" s="77"/>
      <c r="T15" s="77"/>
      <c r="U15" s="83"/>
    </row>
    <row r="16" ht="100.8" spans="1:20">
      <c r="A16" s="76" t="s">
        <v>69</v>
      </c>
      <c r="B16" s="77" t="s">
        <v>70</v>
      </c>
      <c r="C16" s="77"/>
      <c r="D16" s="77" t="s">
        <v>71</v>
      </c>
      <c r="E16" s="77" t="s">
        <v>72</v>
      </c>
      <c r="F16" s="77" t="s">
        <v>163</v>
      </c>
      <c r="G16" s="77" t="s">
        <v>74</v>
      </c>
      <c r="H16" s="20"/>
      <c r="I16" s="82" t="s">
        <v>210</v>
      </c>
      <c r="J16" s="82" t="s">
        <v>146</v>
      </c>
      <c r="K16" s="82" t="s">
        <v>211</v>
      </c>
      <c r="L16" s="87"/>
      <c r="N16" s="87"/>
      <c r="O16" s="87"/>
      <c r="P16" s="87"/>
      <c r="S16" s="87"/>
      <c r="T16" s="87"/>
    </row>
    <row r="17" ht="100.8" spans="1:20">
      <c r="A17" s="76" t="s">
        <v>69</v>
      </c>
      <c r="B17" s="77" t="s">
        <v>70</v>
      </c>
      <c r="C17" s="77"/>
      <c r="D17" s="77" t="s">
        <v>71</v>
      </c>
      <c r="E17" s="77" t="s">
        <v>72</v>
      </c>
      <c r="F17" s="77" t="s">
        <v>163</v>
      </c>
      <c r="G17" s="77" t="s">
        <v>74</v>
      </c>
      <c r="H17" s="20"/>
      <c r="I17" s="82" t="s">
        <v>213</v>
      </c>
      <c r="J17" s="82" t="s">
        <v>146</v>
      </c>
      <c r="K17" s="82" t="s">
        <v>214</v>
      </c>
      <c r="L17" s="87"/>
      <c r="N17" s="87"/>
      <c r="O17" s="87"/>
      <c r="P17" s="87"/>
      <c r="S17" s="87"/>
      <c r="T17" s="87"/>
    </row>
    <row r="18" ht="302.4" spans="1:20">
      <c r="A18" s="76" t="s">
        <v>69</v>
      </c>
      <c r="B18" s="77" t="s">
        <v>70</v>
      </c>
      <c r="C18" s="77"/>
      <c r="D18" s="77" t="s">
        <v>71</v>
      </c>
      <c r="E18" s="77" t="s">
        <v>72</v>
      </c>
      <c r="F18" s="77" t="s">
        <v>163</v>
      </c>
      <c r="G18" s="77" t="s">
        <v>74</v>
      </c>
      <c r="H18" s="20"/>
      <c r="I18" s="82" t="s">
        <v>216</v>
      </c>
      <c r="J18" s="82" t="s">
        <v>146</v>
      </c>
      <c r="K18" s="82" t="s">
        <v>217</v>
      </c>
      <c r="L18" s="87"/>
      <c r="N18" s="87"/>
      <c r="O18" s="87"/>
      <c r="P18" s="87"/>
      <c r="S18" s="87"/>
      <c r="T18" s="87"/>
    </row>
    <row r="19" customFormat="1" ht="331.2" spans="1:20">
      <c r="A19" s="76" t="s">
        <v>69</v>
      </c>
      <c r="B19" s="77" t="s">
        <v>70</v>
      </c>
      <c r="C19" s="77"/>
      <c r="D19" s="77" t="s">
        <v>71</v>
      </c>
      <c r="E19" s="77" t="s">
        <v>72</v>
      </c>
      <c r="F19" s="77" t="s">
        <v>163</v>
      </c>
      <c r="G19" s="77" t="s">
        <v>74</v>
      </c>
      <c r="H19" s="20"/>
      <c r="I19" s="82" t="s">
        <v>219</v>
      </c>
      <c r="J19" s="82" t="s">
        <v>146</v>
      </c>
      <c r="K19" s="82" t="s">
        <v>220</v>
      </c>
      <c r="L19" s="87"/>
      <c r="N19" s="87"/>
      <c r="O19" s="87"/>
      <c r="P19" s="87"/>
      <c r="S19" s="87"/>
      <c r="T19" s="87"/>
    </row>
    <row r="25" ht="15.15"/>
    <row r="26" ht="63.15" spans="4:5">
      <c r="D26" s="78" t="s">
        <v>386</v>
      </c>
      <c r="E26" s="78" t="s">
        <v>521</v>
      </c>
    </row>
    <row r="27" ht="31.95" spans="4:5">
      <c r="D27" s="79" t="s">
        <v>323</v>
      </c>
      <c r="E27" s="79" t="s">
        <v>392</v>
      </c>
    </row>
    <row r="28" ht="47.55" spans="4:5">
      <c r="D28" s="79" t="s">
        <v>327</v>
      </c>
      <c r="E28" s="79" t="s">
        <v>392</v>
      </c>
    </row>
    <row r="29" ht="31.95" spans="4:5">
      <c r="D29" s="79" t="s">
        <v>522</v>
      </c>
      <c r="E29" s="79" t="s">
        <v>392</v>
      </c>
    </row>
    <row r="30" ht="47.55" spans="4:5">
      <c r="D30" s="79" t="s">
        <v>331</v>
      </c>
      <c r="E30" s="79" t="s">
        <v>523</v>
      </c>
    </row>
    <row r="31" ht="31.95" spans="4:5">
      <c r="D31" s="79" t="s">
        <v>334</v>
      </c>
      <c r="E31" s="79" t="s">
        <v>392</v>
      </c>
    </row>
    <row r="32" ht="31.95" hidden="1" spans="4:5">
      <c r="D32" s="79" t="s">
        <v>350</v>
      </c>
      <c r="E32" s="79"/>
    </row>
    <row r="33" ht="31.95" hidden="1" spans="4:5">
      <c r="D33" s="79" t="s">
        <v>524</v>
      </c>
      <c r="E33" s="79"/>
    </row>
    <row r="34" ht="31.95" spans="4:5">
      <c r="D34" s="79" t="s">
        <v>353</v>
      </c>
      <c r="E34" s="79" t="s">
        <v>392</v>
      </c>
    </row>
    <row r="35" ht="47.55" spans="4:5">
      <c r="D35" s="79" t="s">
        <v>525</v>
      </c>
      <c r="E35" s="79" t="s">
        <v>392</v>
      </c>
    </row>
    <row r="36" ht="16.35" hidden="1" spans="4:5">
      <c r="D36" s="79" t="s">
        <v>526</v>
      </c>
      <c r="E36" s="79" t="s">
        <v>406</v>
      </c>
    </row>
    <row r="37" ht="31.95" spans="4:5">
      <c r="D37" s="79" t="s">
        <v>527</v>
      </c>
      <c r="E37" s="79" t="s">
        <v>523</v>
      </c>
    </row>
    <row r="38" ht="31.95" hidden="1" spans="4:5">
      <c r="D38" s="79" t="s">
        <v>528</v>
      </c>
      <c r="E38" s="80"/>
    </row>
  </sheetData>
  <autoFilter xmlns:etc="http://www.wps.cn/officeDocument/2017/etCustomData" ref="D26:E38" etc:filterBottomFollowUsedRange="0">
    <filterColumn colId="1">
      <filters>
        <filter val="Mandatory"/>
      </filters>
    </filterColumn>
    <extLst/>
  </autoFilter>
  <dataValidations count="7">
    <dataValidation type="list" allowBlank="1" showInputMessage="1" showErrorMessage="1" sqref="D3 D4 D5 D6 D7 D8 D9 D10 D11 D12 D13 D14 D15 D16 D17 D18 D19">
      <formula1>TPM_MISC!$H$3:$H$30</formula1>
    </dataValidation>
    <dataValidation type="list" allowBlank="1" showInputMessage="1" showErrorMessage="1" sqref="F3 F4 F5 F6 F7 F8 F9 F10 F11 F12 F19 F13:F18">
      <formula1>TPM_MISC!$A$3:$A$17</formula1>
    </dataValidation>
    <dataValidation type="list" allowBlank="1" showInputMessage="1" showErrorMessage="1" sqref="N3 N19 N4:N18">
      <formula1>TPM_MISC!$B$3:$B$17</formula1>
    </dataValidation>
    <dataValidation type="list" allowBlank="1" showInputMessage="1" showErrorMessage="1" sqref="O3:P3 O19:P19 O4:P18">
      <formula1>TPM_MISC!$C$3:$C$17</formula1>
    </dataValidation>
    <dataValidation type="list" allowBlank="1" showInputMessage="1" showErrorMessage="1" sqref="S3 S19 S4:S18">
      <formula1>TPM_MISC!$F$3:$F$17</formula1>
    </dataValidation>
    <dataValidation type="list" allowBlank="1" showInputMessage="1" showErrorMessage="1" sqref="T3 T19 T4:T18">
      <formula1>TPM_MISC!$E$3:$E$17</formula1>
    </dataValidation>
    <dataValidation type="list" allowBlank="1" showInputMessage="1" showErrorMessage="1" sqref="G3:G9 G10:G19">
      <formula1>TPM_MISC!$J$3:$J$16</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7"/>
  <sheetViews>
    <sheetView topLeftCell="D1" workbookViewId="0">
      <selection activeCell="I3" sqref="I3"/>
    </sheetView>
  </sheetViews>
  <sheetFormatPr defaultColWidth="8.87962962962963" defaultRowHeight="14.4"/>
  <cols>
    <col min="2" max="2" width="15.25" customWidth="1"/>
    <col min="3" max="3" width="11.5" customWidth="1"/>
    <col min="4" max="4" width="15.3796296296296" customWidth="1"/>
    <col min="5" max="5" width="12.75" customWidth="1"/>
    <col min="9" max="9" width="45.6296296296296" style="20" customWidth="1"/>
    <col min="10" max="10" width="16.3796296296296" customWidth="1"/>
    <col min="12" max="12" width="16.75" customWidth="1"/>
    <col min="13" max="13" width="13" customWidth="1"/>
  </cols>
  <sheetData>
    <row r="1" s="70" customFormat="1" ht="15" customHeight="1" spans="1:15">
      <c r="A1" s="70" t="s">
        <v>529</v>
      </c>
      <c r="B1" s="70" t="s">
        <v>530</v>
      </c>
      <c r="C1" s="70" t="s">
        <v>531</v>
      </c>
      <c r="D1" s="70" t="s">
        <v>49</v>
      </c>
      <c r="E1" s="70" t="s">
        <v>8</v>
      </c>
      <c r="F1" s="70" t="s">
        <v>52</v>
      </c>
      <c r="G1" s="70" t="s">
        <v>63</v>
      </c>
      <c r="H1" s="70" t="s">
        <v>62</v>
      </c>
      <c r="I1" s="73" t="s">
        <v>532</v>
      </c>
      <c r="J1" s="70" t="s">
        <v>533</v>
      </c>
      <c r="K1" s="70" t="s">
        <v>534</v>
      </c>
      <c r="L1" s="70" t="s">
        <v>535</v>
      </c>
      <c r="M1" s="70" t="s">
        <v>536</v>
      </c>
      <c r="N1" s="70" t="s">
        <v>537</v>
      </c>
      <c r="O1" s="70" t="s">
        <v>538</v>
      </c>
    </row>
    <row r="2" spans="3:9">
      <c r="C2" s="71"/>
      <c r="E2" s="20"/>
      <c r="F2" s="20"/>
      <c r="G2" s="20"/>
      <c r="H2" s="20"/>
      <c r="I2" s="74"/>
    </row>
    <row r="3" spans="3:11">
      <c r="C3" s="71"/>
      <c r="E3" s="20"/>
      <c r="F3" s="20"/>
      <c r="G3" s="20"/>
      <c r="H3" s="20"/>
      <c r="I3" s="74"/>
      <c r="K3" t="s">
        <v>539</v>
      </c>
    </row>
    <row r="4" spans="3:9">
      <c r="C4" s="71"/>
      <c r="E4" s="20"/>
      <c r="F4" s="20"/>
      <c r="G4" s="20"/>
      <c r="H4" s="20"/>
      <c r="I4" s="74"/>
    </row>
    <row r="5" spans="3:9">
      <c r="C5" s="71"/>
      <c r="E5" s="72"/>
      <c r="F5" s="20"/>
      <c r="G5" s="20"/>
      <c r="H5" s="20"/>
      <c r="I5" s="74"/>
    </row>
    <row r="6" spans="3:9">
      <c r="C6" s="71"/>
      <c r="E6" s="72"/>
      <c r="F6" s="20"/>
      <c r="G6" s="20"/>
      <c r="H6" s="20"/>
      <c r="I6" s="74"/>
    </row>
    <row r="7" spans="3:9">
      <c r="C7" s="71"/>
      <c r="E7" s="72"/>
      <c r="F7" s="20"/>
      <c r="G7" s="20"/>
      <c r="H7" s="20"/>
      <c r="I7" s="74"/>
    </row>
    <row r="8" spans="3:9">
      <c r="C8" s="71"/>
      <c r="E8" s="72"/>
      <c r="F8" s="20"/>
      <c r="G8" s="20"/>
      <c r="H8" s="20"/>
      <c r="I8" s="74"/>
    </row>
    <row r="9" spans="3:9">
      <c r="C9" s="71"/>
      <c r="E9" s="72"/>
      <c r="F9" s="20"/>
      <c r="G9" s="20"/>
      <c r="H9" s="20"/>
      <c r="I9" s="74"/>
    </row>
    <row r="10" spans="3:9">
      <c r="C10" s="71"/>
      <c r="E10" s="72"/>
      <c r="F10" s="20"/>
      <c r="G10" s="20"/>
      <c r="H10" s="20"/>
      <c r="I10" s="74"/>
    </row>
    <row r="11" spans="3:9">
      <c r="C11" s="71"/>
      <c r="E11" s="72"/>
      <c r="F11" s="20"/>
      <c r="G11" s="20"/>
      <c r="H11" s="20"/>
      <c r="I11" s="74"/>
    </row>
    <row r="12" spans="3:9">
      <c r="C12" s="71"/>
      <c r="E12" s="72"/>
      <c r="F12" s="20"/>
      <c r="G12" s="20"/>
      <c r="H12" s="20"/>
      <c r="I12" s="74"/>
    </row>
    <row r="13" spans="3:9">
      <c r="C13" s="71"/>
      <c r="E13" s="72"/>
      <c r="F13" s="20"/>
      <c r="G13" s="20"/>
      <c r="H13" s="20"/>
      <c r="I13" s="74"/>
    </row>
    <row r="14" spans="3:9">
      <c r="C14" s="71"/>
      <c r="E14" s="72"/>
      <c r="F14" s="20"/>
      <c r="G14" s="20"/>
      <c r="H14" s="20"/>
      <c r="I14" s="74"/>
    </row>
    <row r="15" spans="3:9">
      <c r="C15" s="71"/>
      <c r="E15" s="72"/>
      <c r="F15" s="20"/>
      <c r="G15" s="20"/>
      <c r="H15" s="20"/>
      <c r="I15" s="74"/>
    </row>
    <row r="16" spans="3:9">
      <c r="C16" s="71"/>
      <c r="E16" s="72"/>
      <c r="F16" s="20"/>
      <c r="G16" s="20"/>
      <c r="H16" s="20"/>
      <c r="I16" s="74"/>
    </row>
    <row r="17" spans="3:8">
      <c r="C17" s="71"/>
      <c r="E17" s="72"/>
      <c r="F17" s="20"/>
      <c r="G17" s="20"/>
      <c r="H17" s="20"/>
    </row>
    <row r="18" spans="3:8">
      <c r="C18" s="71"/>
      <c r="F18" s="20"/>
      <c r="G18" s="20"/>
      <c r="H18" s="20"/>
    </row>
    <row r="19" spans="3:8">
      <c r="C19" s="71"/>
      <c r="F19" s="20"/>
      <c r="G19" s="20"/>
      <c r="H19" s="20"/>
    </row>
    <row r="20" spans="3:8">
      <c r="C20" s="71"/>
      <c r="F20" s="20"/>
      <c r="G20" s="20"/>
      <c r="H20" s="20"/>
    </row>
    <row r="21" spans="3:9">
      <c r="C21" s="71"/>
      <c r="F21" s="20"/>
      <c r="G21" s="20"/>
      <c r="H21" s="20"/>
      <c r="I21" s="74"/>
    </row>
    <row r="22" spans="3:9">
      <c r="C22" s="71"/>
      <c r="F22" s="20"/>
      <c r="G22" s="20"/>
      <c r="H22" s="20"/>
      <c r="I22" s="74"/>
    </row>
    <row r="23" spans="3:9">
      <c r="C23" s="71"/>
      <c r="F23" s="20"/>
      <c r="G23" s="20"/>
      <c r="H23" s="20"/>
      <c r="I23" s="74"/>
    </row>
    <row r="24" spans="3:9">
      <c r="C24" s="71"/>
      <c r="F24" s="20"/>
      <c r="G24" s="20"/>
      <c r="H24" s="20"/>
      <c r="I24" s="74"/>
    </row>
    <row r="25" spans="3:9">
      <c r="C25" s="71"/>
      <c r="F25" s="20"/>
      <c r="G25" s="20"/>
      <c r="H25" s="20"/>
      <c r="I25" s="74"/>
    </row>
    <row r="26" spans="3:8">
      <c r="C26" s="71"/>
      <c r="F26" s="20"/>
      <c r="G26" s="20"/>
      <c r="H26" s="20"/>
    </row>
    <row r="27" spans="3:8">
      <c r="C27" s="71"/>
      <c r="F27" s="20"/>
      <c r="G27" s="20"/>
      <c r="H27" s="20"/>
    </row>
    <row r="28" spans="3:8">
      <c r="C28" s="71"/>
      <c r="F28" s="20"/>
      <c r="G28" s="20"/>
      <c r="H28" s="20"/>
    </row>
    <row r="29" spans="3:8">
      <c r="C29" s="71"/>
      <c r="F29" s="20"/>
      <c r="G29" s="20"/>
      <c r="H29" s="20"/>
    </row>
    <row r="30" spans="3:9">
      <c r="C30" s="71"/>
      <c r="E30" s="72"/>
      <c r="F30" s="20"/>
      <c r="G30" s="20"/>
      <c r="H30" s="20"/>
      <c r="I30" s="74"/>
    </row>
    <row r="31" spans="3:9">
      <c r="C31" s="71"/>
      <c r="E31" s="72"/>
      <c r="F31" s="20"/>
      <c r="G31" s="20"/>
      <c r="H31" s="20"/>
      <c r="I31" s="74"/>
    </row>
    <row r="32" spans="3:9">
      <c r="C32" s="71"/>
      <c r="E32" s="72"/>
      <c r="F32" s="20"/>
      <c r="G32" s="20"/>
      <c r="H32" s="20"/>
      <c r="I32" s="74"/>
    </row>
    <row r="33" spans="3:9">
      <c r="C33" s="71"/>
      <c r="E33" s="72"/>
      <c r="F33" s="20"/>
      <c r="G33" s="20"/>
      <c r="H33" s="20"/>
      <c r="I33" s="74"/>
    </row>
    <row r="34" spans="3:8">
      <c r="C34" s="71"/>
      <c r="F34" s="20"/>
      <c r="G34" s="20"/>
      <c r="H34" s="20"/>
    </row>
    <row r="35" spans="3:8">
      <c r="C35" s="71"/>
      <c r="F35" s="20"/>
      <c r="G35" s="20"/>
      <c r="H35" s="20"/>
    </row>
    <row r="36" spans="3:8">
      <c r="C36" s="71"/>
      <c r="F36" s="20"/>
      <c r="G36" s="20"/>
      <c r="H36" s="20"/>
    </row>
    <row r="37" spans="3:8">
      <c r="C37" s="71"/>
      <c r="F37" s="20"/>
      <c r="G37" s="20"/>
      <c r="H37" s="20"/>
    </row>
    <row r="38" spans="3:8">
      <c r="C38" s="71"/>
      <c r="F38" s="20"/>
      <c r="G38" s="20"/>
      <c r="H38" s="20"/>
    </row>
    <row r="39" spans="6:8">
      <c r="F39" s="20"/>
      <c r="G39" s="20"/>
      <c r="H39" s="20"/>
    </row>
    <row r="40" spans="6:8">
      <c r="F40" s="20"/>
      <c r="G40" s="20"/>
      <c r="H40" s="20"/>
    </row>
    <row r="41" spans="6:8">
      <c r="F41" s="20"/>
      <c r="G41" s="20"/>
      <c r="H41" s="20"/>
    </row>
    <row r="42" spans="6:8">
      <c r="F42" s="20"/>
      <c r="G42" s="20"/>
      <c r="H42" s="20"/>
    </row>
    <row r="43" spans="6:8">
      <c r="F43" s="20"/>
      <c r="G43" s="20"/>
      <c r="H43" s="20"/>
    </row>
    <row r="44" spans="6:8">
      <c r="F44" s="20"/>
      <c r="G44" s="20"/>
      <c r="H44" s="20"/>
    </row>
    <row r="45" spans="6:8">
      <c r="F45" s="20"/>
      <c r="G45" s="20"/>
      <c r="H45" s="20"/>
    </row>
    <row r="46" spans="6:8">
      <c r="F46" s="20"/>
      <c r="G46" s="20"/>
      <c r="H46" s="20"/>
    </row>
    <row r="47" spans="6:8">
      <c r="F47" s="20"/>
      <c r="G47" s="20"/>
      <c r="H47" s="20"/>
    </row>
    <row r="48" spans="6:8">
      <c r="F48" s="20"/>
      <c r="G48" s="20"/>
      <c r="H48" s="20"/>
    </row>
    <row r="49" spans="6:8">
      <c r="F49" s="20"/>
      <c r="G49" s="20"/>
      <c r="H49" s="20"/>
    </row>
    <row r="50" spans="6:8">
      <c r="F50" s="20"/>
      <c r="G50" s="20"/>
      <c r="H50" s="20"/>
    </row>
    <row r="51" spans="6:8">
      <c r="F51" s="20"/>
      <c r="G51" s="20"/>
      <c r="H51" s="20"/>
    </row>
    <row r="52" spans="6:8">
      <c r="F52" s="20"/>
      <c r="G52" s="20"/>
      <c r="H52" s="20"/>
    </row>
    <row r="53" spans="6:8">
      <c r="F53" s="20"/>
      <c r="G53" s="20"/>
      <c r="H53" s="20"/>
    </row>
    <row r="54" spans="6:8">
      <c r="F54" s="20"/>
      <c r="G54" s="20"/>
      <c r="H54" s="20"/>
    </row>
    <row r="55" spans="6:8">
      <c r="F55" s="20"/>
      <c r="G55" s="20"/>
      <c r="H55" s="20"/>
    </row>
    <row r="56" spans="6:8">
      <c r="F56" s="20"/>
      <c r="G56" s="20"/>
      <c r="H56" s="20"/>
    </row>
    <row r="57" spans="6:8">
      <c r="F57" s="20"/>
      <c r="G57" s="20"/>
      <c r="H57" s="20"/>
    </row>
    <row r="58" spans="6:8">
      <c r="F58" s="20"/>
      <c r="G58" s="20"/>
      <c r="H58" s="20"/>
    </row>
    <row r="59" spans="6:8">
      <c r="F59" s="20"/>
      <c r="G59" s="20"/>
      <c r="H59" s="20"/>
    </row>
    <row r="60" spans="6:8">
      <c r="F60" s="20"/>
      <c r="G60" s="20"/>
      <c r="H60" s="20"/>
    </row>
    <row r="61" spans="6:8">
      <c r="F61" s="20"/>
      <c r="G61" s="20"/>
      <c r="H61" s="20"/>
    </row>
    <row r="62" spans="6:8">
      <c r="F62" s="20"/>
      <c r="G62" s="20"/>
      <c r="H62" s="20"/>
    </row>
    <row r="63" spans="6:8">
      <c r="F63" s="20"/>
      <c r="G63" s="20"/>
      <c r="H63" s="20"/>
    </row>
    <row r="64" spans="6:8">
      <c r="F64" s="20"/>
      <c r="G64" s="20"/>
      <c r="H64" s="20"/>
    </row>
    <row r="65" spans="6:8">
      <c r="F65" s="20"/>
      <c r="G65" s="20"/>
      <c r="H65" s="20"/>
    </row>
    <row r="66" spans="6:8">
      <c r="F66" s="20"/>
      <c r="G66" s="20"/>
      <c r="H66" s="20"/>
    </row>
    <row r="67" spans="6:8">
      <c r="F67" s="20"/>
      <c r="G67" s="20"/>
      <c r="H67" s="20"/>
    </row>
    <row r="68" spans="6:8">
      <c r="F68" s="20"/>
      <c r="G68" s="20"/>
      <c r="H68" s="20"/>
    </row>
    <row r="69" spans="6:8">
      <c r="F69" s="20"/>
      <c r="G69" s="20"/>
      <c r="H69" s="20"/>
    </row>
    <row r="70" spans="6:8">
      <c r="F70" s="20"/>
      <c r="G70" s="20"/>
      <c r="H70" s="20"/>
    </row>
    <row r="71" spans="6:8">
      <c r="F71" s="20"/>
      <c r="G71" s="20"/>
      <c r="H71" s="20"/>
    </row>
    <row r="72" spans="6:8">
      <c r="F72" s="20"/>
      <c r="G72" s="20"/>
      <c r="H72" s="20"/>
    </row>
    <row r="73" spans="6:8">
      <c r="F73" s="20"/>
      <c r="G73" s="20"/>
      <c r="H73" s="20"/>
    </row>
    <row r="74" spans="6:8">
      <c r="F74" s="20"/>
      <c r="G74" s="20"/>
      <c r="H74" s="20"/>
    </row>
    <row r="75" spans="6:8">
      <c r="F75" s="20"/>
      <c r="G75" s="20"/>
      <c r="H75" s="20"/>
    </row>
    <row r="76" spans="6:8">
      <c r="F76" s="20"/>
      <c r="G76" s="20"/>
      <c r="H76" s="20"/>
    </row>
    <row r="77" spans="6:8">
      <c r="F77" s="20"/>
      <c r="G77" s="20"/>
      <c r="H77" s="20"/>
    </row>
    <row r="78" spans="6:8">
      <c r="F78" s="20"/>
      <c r="G78" s="20"/>
      <c r="H78" s="20"/>
    </row>
    <row r="79" spans="6:8">
      <c r="F79" s="20"/>
      <c r="G79" s="20"/>
      <c r="H79" s="20"/>
    </row>
    <row r="80" spans="6:8">
      <c r="F80" s="20"/>
      <c r="G80" s="20"/>
      <c r="H80" s="20"/>
    </row>
    <row r="81" spans="6:8">
      <c r="F81" s="20"/>
      <c r="G81" s="20"/>
      <c r="H81" s="20"/>
    </row>
    <row r="82" spans="6:8">
      <c r="F82" s="20"/>
      <c r="G82" s="20"/>
      <c r="H82" s="20"/>
    </row>
    <row r="83" spans="6:8">
      <c r="F83" s="20"/>
      <c r="G83" s="20"/>
      <c r="H83" s="20"/>
    </row>
    <row r="84" spans="6:8">
      <c r="F84" s="20"/>
      <c r="G84" s="20"/>
      <c r="H84" s="20"/>
    </row>
    <row r="85" spans="6:8">
      <c r="F85" s="20"/>
      <c r="G85" s="20"/>
      <c r="H85" s="20"/>
    </row>
    <row r="86" spans="6:8">
      <c r="F86" s="20"/>
      <c r="G86" s="20"/>
      <c r="H86" s="20"/>
    </row>
    <row r="87" spans="6:8">
      <c r="F87" s="20"/>
      <c r="G87" s="20"/>
      <c r="H87" s="20"/>
    </row>
    <row r="88" spans="6:8">
      <c r="F88" s="20"/>
      <c r="G88" s="20"/>
      <c r="H88" s="20"/>
    </row>
    <row r="89" spans="6:8">
      <c r="F89" s="20"/>
      <c r="G89" s="20"/>
      <c r="H89" s="20"/>
    </row>
    <row r="90" spans="6:8">
      <c r="F90" s="20"/>
      <c r="G90" s="20"/>
      <c r="H90" s="20"/>
    </row>
    <row r="91" spans="6:8">
      <c r="F91" s="20"/>
      <c r="G91" s="20"/>
      <c r="H91" s="20"/>
    </row>
    <row r="92" spans="6:8">
      <c r="F92" s="20"/>
      <c r="G92" s="20"/>
      <c r="H92" s="20"/>
    </row>
    <row r="93" spans="6:8">
      <c r="F93" s="20"/>
      <c r="G93" s="20"/>
      <c r="H93" s="20"/>
    </row>
    <row r="94" spans="7:8">
      <c r="G94" s="20"/>
      <c r="H94" s="20"/>
    </row>
    <row r="95" spans="7:8">
      <c r="G95" s="20"/>
      <c r="H95" s="20"/>
    </row>
    <row r="96" spans="7:8">
      <c r="G96" s="20"/>
      <c r="H96" s="20"/>
    </row>
    <row r="97" spans="7:8">
      <c r="G97" s="20"/>
      <c r="H97" s="20"/>
    </row>
    <row r="98" spans="7:8">
      <c r="G98" s="20"/>
      <c r="H98" s="20"/>
    </row>
    <row r="99" spans="7:8">
      <c r="G99" s="20"/>
      <c r="H99" s="20"/>
    </row>
    <row r="100" spans="7:8">
      <c r="G100" s="20"/>
      <c r="H100" s="20"/>
    </row>
    <row r="101" spans="7:8">
      <c r="G101" s="20"/>
      <c r="H101" s="20"/>
    </row>
    <row r="102" spans="7:8">
      <c r="G102" s="20"/>
      <c r="H102" s="20"/>
    </row>
    <row r="103" spans="7:8">
      <c r="G103" s="20"/>
      <c r="H103" s="20"/>
    </row>
    <row r="104" spans="7:8">
      <c r="G104" s="20"/>
      <c r="H104" s="20"/>
    </row>
    <row r="105" spans="7:8">
      <c r="G105" s="20"/>
      <c r="H105" s="20"/>
    </row>
    <row r="106" spans="7:8">
      <c r="G106" s="20"/>
      <c r="H106" s="20"/>
    </row>
    <row r="107" spans="7:8">
      <c r="G107" s="20"/>
      <c r="H107" s="20"/>
    </row>
    <row r="108" spans="7:8">
      <c r="G108" s="20"/>
      <c r="H108" s="20"/>
    </row>
    <row r="109" spans="7:8">
      <c r="G109" s="20"/>
      <c r="H109" s="20"/>
    </row>
    <row r="110" spans="7:8">
      <c r="G110" s="20"/>
      <c r="H110" s="20"/>
    </row>
    <row r="111" spans="7:8">
      <c r="G111" s="20"/>
      <c r="H111" s="20"/>
    </row>
    <row r="112" spans="7:8">
      <c r="G112" s="20"/>
      <c r="H112" s="20"/>
    </row>
    <row r="113" spans="7:8">
      <c r="G113" s="20"/>
      <c r="H113" s="20"/>
    </row>
    <row r="114" spans="7:8">
      <c r="G114" s="20"/>
      <c r="H114" s="20"/>
    </row>
    <row r="115" spans="7:8">
      <c r="G115" s="20"/>
      <c r="H115" s="20"/>
    </row>
    <row r="116" spans="7:8">
      <c r="G116" s="20"/>
      <c r="H116" s="20"/>
    </row>
    <row r="117" spans="7:8">
      <c r="G117" s="20"/>
      <c r="H117" s="20"/>
    </row>
    <row r="118" spans="7:8">
      <c r="G118" s="20"/>
      <c r="H118" s="20"/>
    </row>
    <row r="119" spans="7:8">
      <c r="G119" s="20"/>
      <c r="H119" s="20"/>
    </row>
    <row r="120" spans="7:8">
      <c r="G120" s="20"/>
      <c r="H120" s="20"/>
    </row>
    <row r="121" spans="7:8">
      <c r="G121" s="20"/>
      <c r="H121" s="20"/>
    </row>
    <row r="122" spans="7:8">
      <c r="G122" s="20"/>
      <c r="H122" s="20"/>
    </row>
    <row r="123" spans="7:8">
      <c r="G123" s="20"/>
      <c r="H123" s="20"/>
    </row>
    <row r="124" spans="7:8">
      <c r="G124" s="20"/>
      <c r="H124" s="20"/>
    </row>
    <row r="125" spans="7:8">
      <c r="G125" s="20"/>
      <c r="H125" s="20"/>
    </row>
    <row r="126" spans="7:8">
      <c r="G126" s="20"/>
      <c r="H126" s="20"/>
    </row>
    <row r="127" spans="7:8">
      <c r="G127" s="20"/>
      <c r="H127" s="20"/>
    </row>
    <row r="128" spans="7:8">
      <c r="G128" s="20"/>
      <c r="H128" s="20"/>
    </row>
    <row r="129" spans="7:8">
      <c r="G129" s="20"/>
      <c r="H129" s="20"/>
    </row>
    <row r="130" spans="7:8">
      <c r="G130" s="20"/>
      <c r="H130" s="20"/>
    </row>
    <row r="131" spans="7:8">
      <c r="G131" s="20"/>
      <c r="H131" s="20"/>
    </row>
    <row r="132" spans="7:8">
      <c r="G132" s="20"/>
      <c r="H132" s="20"/>
    </row>
    <row r="133" spans="7:8">
      <c r="G133" s="20"/>
      <c r="H133" s="20"/>
    </row>
    <row r="134" spans="7:8">
      <c r="G134" s="20"/>
      <c r="H134" s="20"/>
    </row>
    <row r="135" spans="7:8">
      <c r="G135" s="20"/>
      <c r="H135" s="20"/>
    </row>
    <row r="136" spans="7:8">
      <c r="G136" s="20"/>
      <c r="H136" s="20"/>
    </row>
    <row r="137" spans="7:8">
      <c r="G137" s="20"/>
      <c r="H137" s="20"/>
    </row>
    <row r="138" spans="7:8">
      <c r="G138" s="20"/>
      <c r="H138" s="20"/>
    </row>
    <row r="139" spans="7:8">
      <c r="G139" s="20"/>
      <c r="H139" s="20"/>
    </row>
    <row r="140" spans="7:8">
      <c r="G140" s="20"/>
      <c r="H140" s="20"/>
    </row>
    <row r="141" spans="7:8">
      <c r="G141" s="20"/>
      <c r="H141" s="20"/>
    </row>
    <row r="142" spans="7:8">
      <c r="G142" s="20"/>
      <c r="H142" s="20"/>
    </row>
    <row r="143" spans="7:8">
      <c r="G143" s="20"/>
      <c r="H143" s="20"/>
    </row>
    <row r="144" spans="7:8">
      <c r="G144" s="20"/>
      <c r="H144" s="20"/>
    </row>
    <row r="145" spans="7:8">
      <c r="G145" s="20"/>
      <c r="H145" s="20"/>
    </row>
    <row r="146" spans="7:8">
      <c r="G146" s="20"/>
      <c r="H146" s="20"/>
    </row>
    <row r="147" spans="7:8">
      <c r="G147" s="20"/>
      <c r="H147" s="20"/>
    </row>
    <row r="148" spans="7:8">
      <c r="G148" s="20"/>
      <c r="H148" s="20"/>
    </row>
    <row r="149" spans="7:8">
      <c r="G149" s="20"/>
      <c r="H149" s="20"/>
    </row>
    <row r="150" spans="7:8">
      <c r="G150" s="20"/>
      <c r="H150" s="20"/>
    </row>
    <row r="151" spans="7:8">
      <c r="G151" s="20"/>
      <c r="H151" s="20"/>
    </row>
    <row r="152" spans="7:8">
      <c r="G152" s="20"/>
      <c r="H152" s="20"/>
    </row>
    <row r="153" spans="7:8">
      <c r="G153" s="20"/>
      <c r="H153" s="20"/>
    </row>
    <row r="154" spans="7:8">
      <c r="G154" s="20"/>
      <c r="H154" s="20"/>
    </row>
    <row r="155" spans="7:8">
      <c r="G155" s="20"/>
      <c r="H155" s="20"/>
    </row>
    <row r="156" spans="7:8">
      <c r="G156" s="20"/>
      <c r="H156" s="20"/>
    </row>
    <row r="157" spans="7:8">
      <c r="G157" s="20"/>
      <c r="H157" s="20"/>
    </row>
    <row r="158" spans="7:8">
      <c r="G158" s="20"/>
      <c r="H158" s="20"/>
    </row>
    <row r="159" spans="7:8">
      <c r="G159" s="20"/>
      <c r="H159" s="20"/>
    </row>
    <row r="160" spans="7:8">
      <c r="G160" s="20"/>
      <c r="H160" s="20"/>
    </row>
    <row r="161" spans="7:8">
      <c r="G161" s="20"/>
      <c r="H161" s="20"/>
    </row>
    <row r="162" spans="7:8">
      <c r="G162" s="20"/>
      <c r="H162" s="20"/>
    </row>
    <row r="163" spans="7:8">
      <c r="G163" s="20"/>
      <c r="H163" s="20"/>
    </row>
    <row r="164" spans="7:8">
      <c r="G164" s="20"/>
      <c r="H164" s="20"/>
    </row>
    <row r="165" spans="7:8">
      <c r="G165" s="20"/>
      <c r="H165" s="20"/>
    </row>
    <row r="166" spans="7:8">
      <c r="G166" s="20"/>
      <c r="H166" s="20"/>
    </row>
    <row r="167" spans="7:8">
      <c r="G167" s="20"/>
      <c r="H167" s="20"/>
    </row>
    <row r="168" spans="7:8">
      <c r="G168" s="20"/>
      <c r="H168" s="20"/>
    </row>
    <row r="169" spans="7:8">
      <c r="G169" s="20"/>
      <c r="H169" s="20"/>
    </row>
    <row r="170" spans="7:8">
      <c r="G170" s="20"/>
      <c r="H170" s="20"/>
    </row>
    <row r="171" spans="7:8">
      <c r="G171" s="20"/>
      <c r="H171" s="20"/>
    </row>
    <row r="172" spans="7:8">
      <c r="G172" s="20"/>
      <c r="H172" s="20"/>
    </row>
    <row r="173" spans="7:8">
      <c r="G173" s="20"/>
      <c r="H173" s="20"/>
    </row>
    <row r="174" spans="7:8">
      <c r="G174" s="20"/>
      <c r="H174" s="20"/>
    </row>
    <row r="175" spans="7:7">
      <c r="G175" s="20"/>
    </row>
    <row r="176" spans="7:7">
      <c r="G176" s="20"/>
    </row>
    <row r="177" spans="7:7">
      <c r="G177" s="20"/>
    </row>
    <row r="178" spans="7:7">
      <c r="G178" s="20"/>
    </row>
    <row r="179" spans="7:7">
      <c r="G179" s="20"/>
    </row>
    <row r="180" spans="7:7">
      <c r="G180" s="20"/>
    </row>
    <row r="181" spans="7:7">
      <c r="G181" s="20"/>
    </row>
    <row r="182" spans="7:7">
      <c r="G182" s="20"/>
    </row>
    <row r="183" spans="7:7">
      <c r="G183" s="20"/>
    </row>
    <row r="184" spans="7:7">
      <c r="G184" s="20"/>
    </row>
    <row r="185" spans="7:7">
      <c r="G185" s="20"/>
    </row>
    <row r="186" spans="7:7">
      <c r="G186" s="20"/>
    </row>
    <row r="187" spans="7:7">
      <c r="G187" s="20"/>
    </row>
    <row r="188" spans="7:7">
      <c r="G188" s="20"/>
    </row>
    <row r="189" spans="7:7">
      <c r="G189" s="20"/>
    </row>
    <row r="190" spans="7:7">
      <c r="G190" s="20"/>
    </row>
    <row r="191" spans="7:7">
      <c r="G191" s="20"/>
    </row>
    <row r="192" spans="7:7">
      <c r="G192" s="20"/>
    </row>
    <row r="193" spans="7:7">
      <c r="G193" s="20"/>
    </row>
    <row r="194" spans="7:7">
      <c r="G194" s="20"/>
    </row>
    <row r="195" spans="7:7">
      <c r="G195" s="20"/>
    </row>
    <row r="196" spans="7:7">
      <c r="G196" s="20"/>
    </row>
    <row r="197" spans="7:7">
      <c r="G197" s="20"/>
    </row>
  </sheetData>
  <autoFilter xmlns:etc="http://www.wps.cn/officeDocument/2017/etCustomData" ref="A1:N501" etc:filterBottomFollowUsedRange="0">
    <extLst/>
  </autoFilter>
  <dataValidations count="5">
    <dataValidation type="list" allowBlank="1" showInputMessage="1" showErrorMessage="1" sqref="F2:F93">
      <formula1>TPM_MISC!$G$3:$G$17</formula1>
    </dataValidation>
    <dataValidation type="list" allowBlank="1" showInputMessage="1" showErrorMessage="1" sqref="G30:G197 H30:H174 G2:H17">
      <formula1>TPM_MISC!$C$3:$C$17</formula1>
    </dataValidation>
    <dataValidation type="list" allowBlank="1" showInputMessage="1" showErrorMessage="1" sqref="K2:K33">
      <formula1>"New, Repoen, Closed, Retest, Confirmation Needed"</formula1>
    </dataValidation>
    <dataValidation type="list" allowBlank="1" showInputMessage="1" showErrorMessage="1" sqref="M2:M1048576">
      <formula1>"Open, Not a bug, Resolved, Confirmation needed, Reopen"</formula1>
    </dataValidation>
    <dataValidation type="list" allowBlank="1" showInputMessage="1" showErrorMessage="1" sqref="G18:H29">
      <formula1>$C$3:$C$17</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22"/>
  <sheetViews>
    <sheetView workbookViewId="0">
      <pane xSplit="2" ySplit="2" topLeftCell="C3" activePane="bottomRight" state="frozen"/>
      <selection/>
      <selection pane="topRight"/>
      <selection pane="bottomLeft"/>
      <selection pane="bottomRight" activeCell="C11" sqref="C11"/>
    </sheetView>
  </sheetViews>
  <sheetFormatPr defaultColWidth="8.87962962962963" defaultRowHeight="14.4"/>
  <cols>
    <col min="1" max="1" width="6.12962962962963" style="20" customWidth="1"/>
    <col min="2" max="2" width="22.8796296296296" style="20" customWidth="1"/>
    <col min="3" max="3" width="18.3796296296296" style="20" customWidth="1"/>
    <col min="4" max="4" width="7.87962962962963" style="20" customWidth="1"/>
    <col min="5" max="5" width="11.25" style="20" customWidth="1"/>
    <col min="6" max="7" width="7" style="20" customWidth="1"/>
    <col min="8" max="8" width="9.62962962962963" style="20" customWidth="1"/>
    <col min="9" max="13" width="9.62962962962963" style="20" customWidth="1" outlineLevel="1"/>
    <col min="14" max="17" width="9.62962962962963" style="20" customWidth="1"/>
    <col min="18" max="21" width="7.62962962962963" style="20" customWidth="1"/>
    <col min="22" max="24" width="7.62962962962963" style="20" customWidth="1" outlineLevel="1"/>
    <col min="25" max="28" width="7.62962962962963" style="20" customWidth="1"/>
    <col min="29" max="32" width="5.75" style="20" customWidth="1"/>
    <col min="33" max="35" width="5.75" style="20" customWidth="1" outlineLevel="1"/>
    <col min="36" max="39" width="5.75" style="20" customWidth="1"/>
    <col min="40" max="43" width="8.87962962962963" style="20"/>
    <col min="44" max="46" width="8.87962962962963" style="20" outlineLevel="1"/>
    <col min="47" max="16384" width="8.87962962962963" style="20"/>
  </cols>
  <sheetData>
    <row r="1" spans="1:50">
      <c r="A1" s="32" t="s">
        <v>540</v>
      </c>
      <c r="B1" s="33"/>
      <c r="C1" s="34"/>
      <c r="D1" s="34"/>
      <c r="E1" s="32" t="s">
        <v>541</v>
      </c>
      <c r="F1" s="33"/>
      <c r="G1" s="33"/>
      <c r="H1" s="33"/>
      <c r="I1" s="33"/>
      <c r="J1" s="33"/>
      <c r="K1" s="33"/>
      <c r="L1" s="33"/>
      <c r="M1" s="33"/>
      <c r="N1" s="33"/>
      <c r="O1" s="33"/>
      <c r="P1" s="33"/>
      <c r="Q1" s="58"/>
      <c r="R1" s="32" t="s">
        <v>542</v>
      </c>
      <c r="S1" s="33"/>
      <c r="T1" s="33"/>
      <c r="U1" s="33"/>
      <c r="V1" s="33"/>
      <c r="W1" s="33"/>
      <c r="X1" s="33"/>
      <c r="Y1" s="33"/>
      <c r="Z1" s="33"/>
      <c r="AA1" s="33"/>
      <c r="AB1" s="58"/>
      <c r="AC1" s="32" t="s">
        <v>28</v>
      </c>
      <c r="AD1" s="33"/>
      <c r="AE1" s="33"/>
      <c r="AF1" s="33"/>
      <c r="AG1" s="33"/>
      <c r="AH1" s="33"/>
      <c r="AI1" s="33"/>
      <c r="AJ1" s="33"/>
      <c r="AK1" s="33"/>
      <c r="AL1" s="33"/>
      <c r="AM1" s="58"/>
      <c r="AN1" s="65" t="s">
        <v>543</v>
      </c>
      <c r="AO1" s="33"/>
      <c r="AP1" s="33"/>
      <c r="AQ1" s="33"/>
      <c r="AR1" s="33"/>
      <c r="AS1" s="33"/>
      <c r="AT1" s="33"/>
      <c r="AU1" s="33"/>
      <c r="AV1" s="33"/>
      <c r="AW1" s="33"/>
      <c r="AX1" s="58"/>
    </row>
    <row r="2" ht="87.15" spans="1:50">
      <c r="A2" s="35" t="s">
        <v>529</v>
      </c>
      <c r="B2" s="36" t="s">
        <v>50</v>
      </c>
      <c r="C2" s="37" t="s">
        <v>383</v>
      </c>
      <c r="D2" s="37"/>
      <c r="E2" s="35" t="s">
        <v>544</v>
      </c>
      <c r="F2" s="36" t="s">
        <v>11</v>
      </c>
      <c r="G2" s="36" t="s">
        <v>12</v>
      </c>
      <c r="H2" s="36" t="s">
        <v>545</v>
      </c>
      <c r="I2" s="56" t="s">
        <v>546</v>
      </c>
      <c r="J2" s="57" t="s">
        <v>547</v>
      </c>
      <c r="K2" s="36" t="s">
        <v>548</v>
      </c>
      <c r="L2" s="36"/>
      <c r="M2" s="36" t="s">
        <v>549</v>
      </c>
      <c r="N2" s="36" t="s">
        <v>550</v>
      </c>
      <c r="O2" s="36" t="s">
        <v>551</v>
      </c>
      <c r="P2" s="36" t="s">
        <v>552</v>
      </c>
      <c r="Q2" s="59" t="s">
        <v>553</v>
      </c>
      <c r="R2" s="60" t="s">
        <v>544</v>
      </c>
      <c r="S2" s="59" t="s">
        <v>11</v>
      </c>
      <c r="T2" s="59" t="s">
        <v>12</v>
      </c>
      <c r="U2" s="59" t="s">
        <v>545</v>
      </c>
      <c r="V2" s="59" t="s">
        <v>554</v>
      </c>
      <c r="W2" s="59" t="s">
        <v>555</v>
      </c>
      <c r="X2" s="59" t="s">
        <v>549</v>
      </c>
      <c r="Y2" s="59" t="s">
        <v>550</v>
      </c>
      <c r="Z2" s="59" t="s">
        <v>551</v>
      </c>
      <c r="AA2" s="59" t="s">
        <v>552</v>
      </c>
      <c r="AB2" s="59" t="s">
        <v>553</v>
      </c>
      <c r="AC2" s="60" t="s">
        <v>544</v>
      </c>
      <c r="AD2" s="59" t="s">
        <v>11</v>
      </c>
      <c r="AE2" s="59" t="s">
        <v>12</v>
      </c>
      <c r="AF2" s="59" t="s">
        <v>545</v>
      </c>
      <c r="AG2" s="59" t="s">
        <v>554</v>
      </c>
      <c r="AH2" s="59" t="s">
        <v>555</v>
      </c>
      <c r="AI2" s="59" t="s">
        <v>549</v>
      </c>
      <c r="AJ2" s="59" t="s">
        <v>550</v>
      </c>
      <c r="AK2" s="59" t="s">
        <v>551</v>
      </c>
      <c r="AL2" s="59" t="s">
        <v>552</v>
      </c>
      <c r="AM2" s="59" t="s">
        <v>553</v>
      </c>
      <c r="AN2" s="66" t="s">
        <v>544</v>
      </c>
      <c r="AO2" s="59" t="s">
        <v>11</v>
      </c>
      <c r="AP2" s="59" t="s">
        <v>12</v>
      </c>
      <c r="AQ2" s="59" t="s">
        <v>545</v>
      </c>
      <c r="AR2" s="59" t="s">
        <v>554</v>
      </c>
      <c r="AS2" s="59" t="s">
        <v>555</v>
      </c>
      <c r="AT2" s="59" t="s">
        <v>549</v>
      </c>
      <c r="AU2" s="59" t="s">
        <v>550</v>
      </c>
      <c r="AV2" s="59" t="s">
        <v>551</v>
      </c>
      <c r="AW2" s="59" t="s">
        <v>552</v>
      </c>
      <c r="AX2" s="59" t="s">
        <v>553</v>
      </c>
    </row>
    <row r="3" outlineLevel="1" spans="1:50">
      <c r="A3" s="38">
        <v>1</v>
      </c>
      <c r="B3" s="39" t="s">
        <v>556</v>
      </c>
      <c r="C3" s="40"/>
      <c r="D3" s="40"/>
      <c r="E3" s="38">
        <v>15</v>
      </c>
      <c r="F3" s="41"/>
      <c r="G3" s="41"/>
      <c r="H3" s="42">
        <f>TPM_Sheet!N11</f>
        <v>0</v>
      </c>
      <c r="I3" s="39">
        <v>5</v>
      </c>
      <c r="J3" s="39">
        <v>5</v>
      </c>
      <c r="K3" s="39"/>
      <c r="L3" s="39"/>
      <c r="M3" s="39">
        <v>4</v>
      </c>
      <c r="N3" s="39">
        <v>2</v>
      </c>
      <c r="O3" s="39">
        <v>3</v>
      </c>
      <c r="P3" s="39"/>
      <c r="Q3" s="61"/>
      <c r="R3" s="38"/>
      <c r="S3" s="39"/>
      <c r="T3" s="39"/>
      <c r="U3" s="42">
        <f>SUM(V3:X3)</f>
        <v>0</v>
      </c>
      <c r="V3" s="39"/>
      <c r="W3" s="39"/>
      <c r="X3" s="39"/>
      <c r="Y3" s="39"/>
      <c r="Z3" s="39"/>
      <c r="AA3" s="39"/>
      <c r="AB3" s="61"/>
      <c r="AC3" s="38"/>
      <c r="AD3" s="39"/>
      <c r="AE3" s="39"/>
      <c r="AF3" s="42">
        <f>SUM(AG3:AI3)</f>
        <v>0</v>
      </c>
      <c r="AG3" s="39"/>
      <c r="AH3" s="39"/>
      <c r="AI3" s="39"/>
      <c r="AJ3" s="39"/>
      <c r="AK3" s="39"/>
      <c r="AL3" s="39"/>
      <c r="AM3" s="61"/>
      <c r="AN3" s="67"/>
      <c r="AO3" s="39"/>
      <c r="AP3" s="39"/>
      <c r="AQ3" s="42">
        <f t="shared" ref="AQ3:AQ21" si="0">SUM(AR3:AT3)</f>
        <v>0</v>
      </c>
      <c r="AR3" s="39"/>
      <c r="AS3" s="39"/>
      <c r="AT3" s="39"/>
      <c r="AU3" s="39"/>
      <c r="AV3" s="39"/>
      <c r="AW3" s="39"/>
      <c r="AX3" s="39"/>
    </row>
    <row r="4" outlineLevel="1" spans="1:50">
      <c r="A4" s="43"/>
      <c r="B4" s="16"/>
      <c r="C4" s="44"/>
      <c r="D4" s="44"/>
      <c r="E4" s="43"/>
      <c r="F4" s="16"/>
      <c r="G4" s="16"/>
      <c r="H4" s="42">
        <f t="shared" ref="H4:H21" si="1">SUM(I4:M4)</f>
        <v>4</v>
      </c>
      <c r="I4" s="16">
        <v>2</v>
      </c>
      <c r="J4" s="16">
        <v>2</v>
      </c>
      <c r="K4" s="16"/>
      <c r="L4" s="16"/>
      <c r="M4" s="16">
        <v>0</v>
      </c>
      <c r="N4" s="16">
        <v>1</v>
      </c>
      <c r="O4" s="16">
        <v>1</v>
      </c>
      <c r="P4" s="16"/>
      <c r="Q4" s="62"/>
      <c r="R4" s="43"/>
      <c r="S4" s="16"/>
      <c r="T4" s="16"/>
      <c r="U4" s="42">
        <f t="shared" ref="U4:U21" si="2">SUM(V4:X4)</f>
        <v>0</v>
      </c>
      <c r="V4" s="16"/>
      <c r="W4" s="16"/>
      <c r="X4" s="16"/>
      <c r="Y4" s="16"/>
      <c r="Z4" s="16"/>
      <c r="AA4" s="16"/>
      <c r="AB4" s="62"/>
      <c r="AC4" s="43"/>
      <c r="AD4" s="16"/>
      <c r="AE4" s="16"/>
      <c r="AF4" s="42">
        <f t="shared" ref="AF4:AF21" si="3">SUM(AG4:AI4)</f>
        <v>0</v>
      </c>
      <c r="AG4" s="16"/>
      <c r="AH4" s="16"/>
      <c r="AI4" s="16"/>
      <c r="AJ4" s="16"/>
      <c r="AK4" s="16"/>
      <c r="AL4" s="16"/>
      <c r="AM4" s="62"/>
      <c r="AN4" s="68"/>
      <c r="AO4" s="16"/>
      <c r="AP4" s="16"/>
      <c r="AQ4" s="42">
        <f t="shared" si="0"/>
        <v>0</v>
      </c>
      <c r="AR4" s="16"/>
      <c r="AS4" s="16"/>
      <c r="AT4" s="16"/>
      <c r="AU4" s="16"/>
      <c r="AV4" s="16"/>
      <c r="AW4" s="16"/>
      <c r="AX4" s="16"/>
    </row>
    <row r="5" outlineLevel="1" spans="1:50">
      <c r="A5" s="43">
        <v>2</v>
      </c>
      <c r="B5" s="16" t="s">
        <v>557</v>
      </c>
      <c r="C5" s="44"/>
      <c r="D5" s="44"/>
      <c r="E5" s="43">
        <v>20</v>
      </c>
      <c r="F5" s="16"/>
      <c r="G5" s="16"/>
      <c r="H5" s="42">
        <f t="shared" si="1"/>
        <v>20</v>
      </c>
      <c r="I5" s="16">
        <v>10</v>
      </c>
      <c r="J5" s="16">
        <v>5</v>
      </c>
      <c r="K5" s="16"/>
      <c r="L5" s="16"/>
      <c r="M5" s="16">
        <v>5</v>
      </c>
      <c r="N5" s="16">
        <v>2</v>
      </c>
      <c r="O5" s="16">
        <v>3</v>
      </c>
      <c r="P5" s="16"/>
      <c r="Q5" s="62"/>
      <c r="R5" s="43"/>
      <c r="S5" s="16"/>
      <c r="T5" s="16"/>
      <c r="U5" s="42">
        <f t="shared" si="2"/>
        <v>0</v>
      </c>
      <c r="V5" s="16"/>
      <c r="W5" s="16"/>
      <c r="X5" s="16"/>
      <c r="Y5" s="16"/>
      <c r="Z5" s="16"/>
      <c r="AA5" s="16"/>
      <c r="AB5" s="62"/>
      <c r="AC5" s="43"/>
      <c r="AD5" s="16"/>
      <c r="AE5" s="16"/>
      <c r="AF5" s="42">
        <f t="shared" si="3"/>
        <v>0</v>
      </c>
      <c r="AG5" s="16"/>
      <c r="AH5" s="16"/>
      <c r="AI5" s="16"/>
      <c r="AJ5" s="16"/>
      <c r="AK5" s="16"/>
      <c r="AL5" s="16"/>
      <c r="AM5" s="62"/>
      <c r="AN5" s="68"/>
      <c r="AO5" s="16"/>
      <c r="AP5" s="16"/>
      <c r="AQ5" s="42">
        <f t="shared" si="0"/>
        <v>0</v>
      </c>
      <c r="AR5" s="16"/>
      <c r="AS5" s="16"/>
      <c r="AT5" s="16"/>
      <c r="AU5" s="16"/>
      <c r="AV5" s="16"/>
      <c r="AW5" s="16"/>
      <c r="AX5" s="16"/>
    </row>
    <row r="6" outlineLevel="1" spans="1:50">
      <c r="A6" s="43">
        <v>3</v>
      </c>
      <c r="B6" s="16" t="s">
        <v>558</v>
      </c>
      <c r="C6" s="44"/>
      <c r="D6" s="44"/>
      <c r="E6" s="43"/>
      <c r="F6" s="16"/>
      <c r="G6" s="16"/>
      <c r="H6" s="42">
        <f t="shared" si="1"/>
        <v>0</v>
      </c>
      <c r="I6" s="16"/>
      <c r="J6" s="16"/>
      <c r="K6" s="16"/>
      <c r="L6" s="16"/>
      <c r="M6" s="16"/>
      <c r="N6" s="16"/>
      <c r="O6" s="16"/>
      <c r="P6" s="16"/>
      <c r="Q6" s="62"/>
      <c r="R6" s="43"/>
      <c r="S6" s="16"/>
      <c r="T6" s="16"/>
      <c r="U6" s="42">
        <f t="shared" si="2"/>
        <v>0</v>
      </c>
      <c r="V6" s="16"/>
      <c r="W6" s="16"/>
      <c r="X6" s="16"/>
      <c r="Y6" s="16"/>
      <c r="Z6" s="16"/>
      <c r="AA6" s="16"/>
      <c r="AB6" s="62"/>
      <c r="AC6" s="43"/>
      <c r="AD6" s="16"/>
      <c r="AE6" s="16"/>
      <c r="AF6" s="42">
        <f t="shared" si="3"/>
        <v>0</v>
      </c>
      <c r="AG6" s="16"/>
      <c r="AH6" s="16"/>
      <c r="AI6" s="16"/>
      <c r="AJ6" s="16"/>
      <c r="AK6" s="16"/>
      <c r="AL6" s="16"/>
      <c r="AM6" s="62"/>
      <c r="AN6" s="68"/>
      <c r="AO6" s="16"/>
      <c r="AP6" s="16"/>
      <c r="AQ6" s="42">
        <f t="shared" si="0"/>
        <v>0</v>
      </c>
      <c r="AR6" s="16"/>
      <c r="AS6" s="16"/>
      <c r="AT6" s="16"/>
      <c r="AU6" s="16"/>
      <c r="AV6" s="16"/>
      <c r="AW6" s="16"/>
      <c r="AX6" s="16"/>
    </row>
    <row r="7" outlineLevel="1" spans="1:50">
      <c r="A7" s="43">
        <v>4</v>
      </c>
      <c r="B7" s="16" t="s">
        <v>559</v>
      </c>
      <c r="C7" s="44"/>
      <c r="D7" s="44"/>
      <c r="E7" s="43"/>
      <c r="F7" s="16"/>
      <c r="G7" s="16"/>
      <c r="H7" s="42">
        <f t="shared" si="1"/>
        <v>0</v>
      </c>
      <c r="I7" s="16"/>
      <c r="J7" s="16"/>
      <c r="K7" s="16"/>
      <c r="L7" s="16"/>
      <c r="M7" s="16"/>
      <c r="N7" s="16"/>
      <c r="O7" s="16"/>
      <c r="P7" s="16"/>
      <c r="Q7" s="62"/>
      <c r="R7" s="43"/>
      <c r="S7" s="16"/>
      <c r="T7" s="16"/>
      <c r="U7" s="42">
        <f t="shared" si="2"/>
        <v>0</v>
      </c>
      <c r="V7" s="16"/>
      <c r="W7" s="16"/>
      <c r="X7" s="16"/>
      <c r="Y7" s="16"/>
      <c r="Z7" s="16"/>
      <c r="AA7" s="16"/>
      <c r="AB7" s="62"/>
      <c r="AC7" s="43"/>
      <c r="AD7" s="16"/>
      <c r="AE7" s="16"/>
      <c r="AF7" s="42">
        <f t="shared" si="3"/>
        <v>0</v>
      </c>
      <c r="AG7" s="16"/>
      <c r="AH7" s="16"/>
      <c r="AI7" s="16"/>
      <c r="AJ7" s="16"/>
      <c r="AK7" s="16"/>
      <c r="AL7" s="16"/>
      <c r="AM7" s="62"/>
      <c r="AN7" s="68"/>
      <c r="AO7" s="16"/>
      <c r="AP7" s="16"/>
      <c r="AQ7" s="42">
        <f t="shared" si="0"/>
        <v>0</v>
      </c>
      <c r="AR7" s="16"/>
      <c r="AS7" s="16"/>
      <c r="AT7" s="16"/>
      <c r="AU7" s="16"/>
      <c r="AV7" s="16"/>
      <c r="AW7" s="16"/>
      <c r="AX7" s="16"/>
    </row>
    <row r="8" outlineLevel="1" spans="1:50">
      <c r="A8" s="43">
        <v>5</v>
      </c>
      <c r="B8" s="16" t="s">
        <v>560</v>
      </c>
      <c r="C8" s="44"/>
      <c r="D8" s="44"/>
      <c r="E8" s="43"/>
      <c r="F8" s="16"/>
      <c r="G8" s="16"/>
      <c r="H8" s="42">
        <f t="shared" si="1"/>
        <v>0</v>
      </c>
      <c r="I8" s="16"/>
      <c r="J8" s="16"/>
      <c r="K8" s="16"/>
      <c r="L8" s="16"/>
      <c r="M8" s="16"/>
      <c r="N8" s="16"/>
      <c r="O8" s="16"/>
      <c r="P8" s="16"/>
      <c r="Q8" s="62"/>
      <c r="R8" s="43"/>
      <c r="S8" s="16"/>
      <c r="T8" s="16"/>
      <c r="U8" s="42">
        <f t="shared" si="2"/>
        <v>0</v>
      </c>
      <c r="V8" s="16"/>
      <c r="W8" s="16"/>
      <c r="X8" s="16"/>
      <c r="Y8" s="16"/>
      <c r="Z8" s="16"/>
      <c r="AA8" s="16"/>
      <c r="AB8" s="62"/>
      <c r="AC8" s="43"/>
      <c r="AD8" s="16"/>
      <c r="AE8" s="16"/>
      <c r="AF8" s="42">
        <f t="shared" si="3"/>
        <v>0</v>
      </c>
      <c r="AG8" s="16"/>
      <c r="AH8" s="16"/>
      <c r="AI8" s="16"/>
      <c r="AJ8" s="16"/>
      <c r="AK8" s="16"/>
      <c r="AL8" s="16"/>
      <c r="AM8" s="62"/>
      <c r="AN8" s="68"/>
      <c r="AO8" s="16"/>
      <c r="AP8" s="16"/>
      <c r="AQ8" s="42">
        <f t="shared" si="0"/>
        <v>0</v>
      </c>
      <c r="AR8" s="16"/>
      <c r="AS8" s="16"/>
      <c r="AT8" s="16"/>
      <c r="AU8" s="16"/>
      <c r="AV8" s="16"/>
      <c r="AW8" s="16"/>
      <c r="AX8" s="16"/>
    </row>
    <row r="9" outlineLevel="1" spans="1:50">
      <c r="A9" s="43">
        <v>6</v>
      </c>
      <c r="B9" s="16" t="s">
        <v>561</v>
      </c>
      <c r="C9" s="44"/>
      <c r="D9" s="44"/>
      <c r="E9" s="43"/>
      <c r="F9" s="16"/>
      <c r="G9" s="16"/>
      <c r="H9" s="42">
        <f t="shared" si="1"/>
        <v>0</v>
      </c>
      <c r="I9" s="16"/>
      <c r="J9" s="16"/>
      <c r="K9" s="16"/>
      <c r="L9" s="16"/>
      <c r="M9" s="16"/>
      <c r="N9" s="16"/>
      <c r="O9" s="16"/>
      <c r="P9" s="16"/>
      <c r="Q9" s="62"/>
      <c r="R9" s="43"/>
      <c r="S9" s="16"/>
      <c r="T9" s="16"/>
      <c r="U9" s="42">
        <f t="shared" si="2"/>
        <v>0</v>
      </c>
      <c r="V9" s="16"/>
      <c r="W9" s="16"/>
      <c r="X9" s="16"/>
      <c r="Y9" s="16"/>
      <c r="Z9" s="16"/>
      <c r="AA9" s="16"/>
      <c r="AB9" s="62"/>
      <c r="AC9" s="43"/>
      <c r="AD9" s="16"/>
      <c r="AE9" s="16"/>
      <c r="AF9" s="42">
        <f t="shared" si="3"/>
        <v>0</v>
      </c>
      <c r="AG9" s="16"/>
      <c r="AH9" s="16"/>
      <c r="AI9" s="16"/>
      <c r="AJ9" s="16"/>
      <c r="AK9" s="16"/>
      <c r="AL9" s="16"/>
      <c r="AM9" s="62"/>
      <c r="AN9" s="68"/>
      <c r="AO9" s="16"/>
      <c r="AP9" s="16"/>
      <c r="AQ9" s="42">
        <f t="shared" si="0"/>
        <v>0</v>
      </c>
      <c r="AR9" s="16"/>
      <c r="AS9" s="16"/>
      <c r="AT9" s="16"/>
      <c r="AU9" s="16"/>
      <c r="AV9" s="16"/>
      <c r="AW9" s="16"/>
      <c r="AX9" s="16"/>
    </row>
    <row r="10" outlineLevel="1" spans="1:50">
      <c r="A10" s="43">
        <v>7</v>
      </c>
      <c r="B10" s="16" t="s">
        <v>562</v>
      </c>
      <c r="C10" s="44"/>
      <c r="D10" s="44"/>
      <c r="E10" s="43"/>
      <c r="F10" s="16"/>
      <c r="G10" s="16"/>
      <c r="H10" s="42">
        <f t="shared" si="1"/>
        <v>0</v>
      </c>
      <c r="I10" s="16"/>
      <c r="J10" s="16"/>
      <c r="K10" s="16"/>
      <c r="L10" s="16"/>
      <c r="M10" s="16"/>
      <c r="N10" s="16"/>
      <c r="O10" s="16"/>
      <c r="P10" s="16"/>
      <c r="Q10" s="62"/>
      <c r="R10" s="43"/>
      <c r="S10" s="16"/>
      <c r="T10" s="16"/>
      <c r="U10" s="42">
        <f t="shared" si="2"/>
        <v>22</v>
      </c>
      <c r="V10" s="16">
        <v>5</v>
      </c>
      <c r="W10" s="16">
        <v>8</v>
      </c>
      <c r="X10" s="16">
        <v>9</v>
      </c>
      <c r="Y10" s="16"/>
      <c r="Z10" s="16"/>
      <c r="AA10" s="16"/>
      <c r="AB10" s="62"/>
      <c r="AC10" s="43"/>
      <c r="AD10" s="16"/>
      <c r="AE10" s="16"/>
      <c r="AF10" s="42">
        <f t="shared" si="3"/>
        <v>0</v>
      </c>
      <c r="AG10" s="16"/>
      <c r="AH10" s="16"/>
      <c r="AI10" s="16"/>
      <c r="AJ10" s="16"/>
      <c r="AK10" s="16"/>
      <c r="AL10" s="16"/>
      <c r="AM10" s="62"/>
      <c r="AN10" s="68"/>
      <c r="AO10" s="16"/>
      <c r="AP10" s="16"/>
      <c r="AQ10" s="42">
        <f t="shared" si="0"/>
        <v>0</v>
      </c>
      <c r="AR10" s="16"/>
      <c r="AS10" s="16"/>
      <c r="AT10" s="16"/>
      <c r="AU10" s="16"/>
      <c r="AV10" s="16"/>
      <c r="AW10" s="16"/>
      <c r="AX10" s="16"/>
    </row>
    <row r="11" outlineLevel="1" spans="1:50">
      <c r="A11" s="43">
        <v>8</v>
      </c>
      <c r="B11" s="16" t="s">
        <v>563</v>
      </c>
      <c r="C11" s="44"/>
      <c r="D11" s="44"/>
      <c r="E11" s="43"/>
      <c r="F11" s="16"/>
      <c r="G11" s="16"/>
      <c r="H11" s="42">
        <f t="shared" si="1"/>
        <v>0</v>
      </c>
      <c r="I11" s="16"/>
      <c r="J11" s="16"/>
      <c r="K11" s="16"/>
      <c r="L11" s="16"/>
      <c r="M11" s="16"/>
      <c r="N11" s="16"/>
      <c r="O11" s="16"/>
      <c r="P11" s="16"/>
      <c r="Q11" s="62"/>
      <c r="R11" s="43"/>
      <c r="S11" s="16"/>
      <c r="T11" s="16"/>
      <c r="U11" s="42">
        <f t="shared" si="2"/>
        <v>0</v>
      </c>
      <c r="V11" s="16"/>
      <c r="W11" s="16"/>
      <c r="X11" s="16"/>
      <c r="Y11" s="16"/>
      <c r="Z11" s="16"/>
      <c r="AA11" s="16"/>
      <c r="AB11" s="62"/>
      <c r="AC11" s="43"/>
      <c r="AD11" s="16"/>
      <c r="AE11" s="16"/>
      <c r="AF11" s="42">
        <f t="shared" si="3"/>
        <v>0</v>
      </c>
      <c r="AG11" s="16"/>
      <c r="AH11" s="16"/>
      <c r="AI11" s="16"/>
      <c r="AJ11" s="16"/>
      <c r="AK11" s="16"/>
      <c r="AL11" s="16"/>
      <c r="AM11" s="62"/>
      <c r="AN11" s="68"/>
      <c r="AO11" s="16"/>
      <c r="AP11" s="16"/>
      <c r="AQ11" s="42">
        <f t="shared" si="0"/>
        <v>0</v>
      </c>
      <c r="AR11" s="16"/>
      <c r="AS11" s="16"/>
      <c r="AT11" s="16"/>
      <c r="AU11" s="16"/>
      <c r="AV11" s="16"/>
      <c r="AW11" s="16"/>
      <c r="AX11" s="16"/>
    </row>
    <row r="12" outlineLevel="1" spans="1:50">
      <c r="A12" s="43">
        <v>9</v>
      </c>
      <c r="B12" s="16" t="s">
        <v>564</v>
      </c>
      <c r="C12" s="44"/>
      <c r="D12" s="44"/>
      <c r="E12" s="43"/>
      <c r="F12" s="16"/>
      <c r="G12" s="16"/>
      <c r="H12" s="42">
        <f t="shared" si="1"/>
        <v>0</v>
      </c>
      <c r="I12" s="16"/>
      <c r="J12" s="16"/>
      <c r="K12" s="16"/>
      <c r="L12" s="16"/>
      <c r="M12" s="16"/>
      <c r="N12" s="16"/>
      <c r="O12" s="16"/>
      <c r="P12" s="16"/>
      <c r="Q12" s="62"/>
      <c r="R12" s="43"/>
      <c r="S12" s="16"/>
      <c r="T12" s="16"/>
      <c r="U12" s="42">
        <f t="shared" si="2"/>
        <v>0</v>
      </c>
      <c r="V12" s="16"/>
      <c r="W12" s="16"/>
      <c r="X12" s="16"/>
      <c r="Y12" s="16"/>
      <c r="Z12" s="16"/>
      <c r="AA12" s="16"/>
      <c r="AB12" s="62"/>
      <c r="AC12" s="43"/>
      <c r="AD12" s="16"/>
      <c r="AE12" s="16"/>
      <c r="AF12" s="42">
        <f t="shared" si="3"/>
        <v>0</v>
      </c>
      <c r="AG12" s="16"/>
      <c r="AH12" s="16"/>
      <c r="AI12" s="16"/>
      <c r="AJ12" s="16"/>
      <c r="AK12" s="16"/>
      <c r="AL12" s="16"/>
      <c r="AM12" s="62"/>
      <c r="AN12" s="68"/>
      <c r="AO12" s="16"/>
      <c r="AP12" s="16"/>
      <c r="AQ12" s="42">
        <f t="shared" si="0"/>
        <v>0</v>
      </c>
      <c r="AR12" s="16"/>
      <c r="AS12" s="16"/>
      <c r="AT12" s="16"/>
      <c r="AU12" s="16"/>
      <c r="AV12" s="16"/>
      <c r="AW12" s="16"/>
      <c r="AX12" s="16"/>
    </row>
    <row r="13" outlineLevel="1" spans="1:50">
      <c r="A13" s="43">
        <v>10</v>
      </c>
      <c r="B13" s="16" t="s">
        <v>565</v>
      </c>
      <c r="C13" s="44"/>
      <c r="D13" s="44"/>
      <c r="E13" s="43"/>
      <c r="F13" s="16"/>
      <c r="G13" s="16"/>
      <c r="H13" s="42">
        <f t="shared" si="1"/>
        <v>0</v>
      </c>
      <c r="I13" s="16"/>
      <c r="J13" s="16"/>
      <c r="K13" s="16"/>
      <c r="L13" s="16"/>
      <c r="M13" s="16"/>
      <c r="N13" s="16"/>
      <c r="O13" s="16"/>
      <c r="P13" s="16"/>
      <c r="Q13" s="62"/>
      <c r="R13" s="43"/>
      <c r="S13" s="16"/>
      <c r="T13" s="16"/>
      <c r="U13" s="42">
        <f t="shared" si="2"/>
        <v>0</v>
      </c>
      <c r="V13" s="16"/>
      <c r="W13" s="16"/>
      <c r="X13" s="16"/>
      <c r="Y13" s="16"/>
      <c r="Z13" s="16"/>
      <c r="AA13" s="16"/>
      <c r="AB13" s="62"/>
      <c r="AC13" s="43"/>
      <c r="AD13" s="16"/>
      <c r="AE13" s="16"/>
      <c r="AF13" s="42">
        <f t="shared" si="3"/>
        <v>0</v>
      </c>
      <c r="AG13" s="16"/>
      <c r="AH13" s="16"/>
      <c r="AI13" s="16"/>
      <c r="AJ13" s="16"/>
      <c r="AK13" s="16"/>
      <c r="AL13" s="16"/>
      <c r="AM13" s="62"/>
      <c r="AN13" s="68"/>
      <c r="AO13" s="16"/>
      <c r="AP13" s="16"/>
      <c r="AQ13" s="42">
        <f t="shared" si="0"/>
        <v>0</v>
      </c>
      <c r="AR13" s="16"/>
      <c r="AS13" s="16"/>
      <c r="AT13" s="16"/>
      <c r="AU13" s="16"/>
      <c r="AV13" s="16"/>
      <c r="AW13" s="16"/>
      <c r="AX13" s="16"/>
    </row>
    <row r="14" outlineLevel="1" spans="1:50">
      <c r="A14" s="43">
        <v>11</v>
      </c>
      <c r="B14" s="16" t="s">
        <v>566</v>
      </c>
      <c r="C14" s="44"/>
      <c r="D14" s="44"/>
      <c r="E14" s="43"/>
      <c r="F14" s="16"/>
      <c r="G14" s="16"/>
      <c r="H14" s="42">
        <f t="shared" si="1"/>
        <v>0</v>
      </c>
      <c r="I14" s="16"/>
      <c r="J14" s="16"/>
      <c r="K14" s="16"/>
      <c r="L14" s="16"/>
      <c r="M14" s="16"/>
      <c r="N14" s="16"/>
      <c r="O14" s="16"/>
      <c r="P14" s="16"/>
      <c r="Q14" s="62"/>
      <c r="R14" s="43"/>
      <c r="S14" s="16"/>
      <c r="T14" s="16"/>
      <c r="U14" s="42">
        <f t="shared" si="2"/>
        <v>0</v>
      </c>
      <c r="V14" s="16"/>
      <c r="W14" s="16"/>
      <c r="X14" s="16"/>
      <c r="Y14" s="16"/>
      <c r="Z14" s="16"/>
      <c r="AA14" s="16"/>
      <c r="AB14" s="62"/>
      <c r="AC14" s="43"/>
      <c r="AD14" s="16"/>
      <c r="AE14" s="16"/>
      <c r="AF14" s="42">
        <f t="shared" si="3"/>
        <v>0</v>
      </c>
      <c r="AG14" s="16"/>
      <c r="AH14" s="16"/>
      <c r="AI14" s="16"/>
      <c r="AJ14" s="16"/>
      <c r="AK14" s="16"/>
      <c r="AL14" s="16"/>
      <c r="AM14" s="62"/>
      <c r="AN14" s="68"/>
      <c r="AO14" s="16"/>
      <c r="AP14" s="16"/>
      <c r="AQ14" s="42">
        <f t="shared" si="0"/>
        <v>0</v>
      </c>
      <c r="AR14" s="16"/>
      <c r="AS14" s="16"/>
      <c r="AT14" s="16"/>
      <c r="AU14" s="16"/>
      <c r="AV14" s="16"/>
      <c r="AW14" s="16"/>
      <c r="AX14" s="16"/>
    </row>
    <row r="15" outlineLevel="1" spans="1:50">
      <c r="A15" s="43">
        <v>12</v>
      </c>
      <c r="B15" s="16" t="s">
        <v>567</v>
      </c>
      <c r="C15" s="44"/>
      <c r="D15" s="44"/>
      <c r="E15" s="43"/>
      <c r="F15" s="16"/>
      <c r="G15" s="16"/>
      <c r="H15" s="42">
        <f t="shared" si="1"/>
        <v>0</v>
      </c>
      <c r="I15" s="16"/>
      <c r="J15" s="16"/>
      <c r="K15" s="16"/>
      <c r="L15" s="16"/>
      <c r="M15" s="16"/>
      <c r="N15" s="16"/>
      <c r="O15" s="16"/>
      <c r="P15" s="16"/>
      <c r="Q15" s="62"/>
      <c r="R15" s="43"/>
      <c r="S15" s="16"/>
      <c r="T15" s="16"/>
      <c r="U15" s="42">
        <f t="shared" si="2"/>
        <v>0</v>
      </c>
      <c r="V15" s="16"/>
      <c r="W15" s="16"/>
      <c r="X15" s="16"/>
      <c r="Y15" s="16"/>
      <c r="Z15" s="16"/>
      <c r="AA15" s="16"/>
      <c r="AB15" s="62"/>
      <c r="AC15" s="43"/>
      <c r="AD15" s="16"/>
      <c r="AE15" s="16"/>
      <c r="AF15" s="42">
        <f t="shared" si="3"/>
        <v>0</v>
      </c>
      <c r="AG15" s="16"/>
      <c r="AH15" s="16"/>
      <c r="AI15" s="16"/>
      <c r="AJ15" s="16"/>
      <c r="AK15" s="16"/>
      <c r="AL15" s="16"/>
      <c r="AM15" s="62"/>
      <c r="AN15" s="68"/>
      <c r="AO15" s="16"/>
      <c r="AP15" s="16"/>
      <c r="AQ15" s="42">
        <f t="shared" si="0"/>
        <v>0</v>
      </c>
      <c r="AR15" s="16"/>
      <c r="AS15" s="16"/>
      <c r="AT15" s="16"/>
      <c r="AU15" s="16"/>
      <c r="AV15" s="16"/>
      <c r="AW15" s="16"/>
      <c r="AX15" s="16"/>
    </row>
    <row r="16" outlineLevel="1" spans="1:50">
      <c r="A16" s="43">
        <v>13</v>
      </c>
      <c r="B16" s="16" t="s">
        <v>568</v>
      </c>
      <c r="C16" s="44"/>
      <c r="D16" s="44"/>
      <c r="E16" s="43"/>
      <c r="F16" s="16"/>
      <c r="G16" s="16"/>
      <c r="H16" s="42">
        <f t="shared" si="1"/>
        <v>0</v>
      </c>
      <c r="I16" s="16"/>
      <c r="J16" s="16"/>
      <c r="K16" s="16"/>
      <c r="L16" s="16"/>
      <c r="M16" s="16"/>
      <c r="N16" s="16"/>
      <c r="O16" s="16"/>
      <c r="P16" s="16"/>
      <c r="Q16" s="62"/>
      <c r="R16" s="43"/>
      <c r="S16" s="16"/>
      <c r="T16" s="16"/>
      <c r="U16" s="42">
        <f t="shared" si="2"/>
        <v>0</v>
      </c>
      <c r="V16" s="16"/>
      <c r="W16" s="16"/>
      <c r="X16" s="16"/>
      <c r="Y16" s="16"/>
      <c r="Z16" s="16"/>
      <c r="AA16" s="16"/>
      <c r="AB16" s="62"/>
      <c r="AC16" s="43"/>
      <c r="AD16" s="16"/>
      <c r="AE16" s="16"/>
      <c r="AF16" s="42">
        <f t="shared" si="3"/>
        <v>0</v>
      </c>
      <c r="AG16" s="16"/>
      <c r="AH16" s="16"/>
      <c r="AI16" s="16"/>
      <c r="AJ16" s="16"/>
      <c r="AK16" s="16"/>
      <c r="AL16" s="16"/>
      <c r="AM16" s="62"/>
      <c r="AN16" s="68"/>
      <c r="AO16" s="16"/>
      <c r="AP16" s="16"/>
      <c r="AQ16" s="42">
        <f t="shared" si="0"/>
        <v>0</v>
      </c>
      <c r="AR16" s="16"/>
      <c r="AS16" s="16"/>
      <c r="AT16" s="16"/>
      <c r="AU16" s="16"/>
      <c r="AV16" s="16"/>
      <c r="AW16" s="16"/>
      <c r="AX16" s="16"/>
    </row>
    <row r="17" outlineLevel="1" spans="1:50">
      <c r="A17" s="43">
        <v>14</v>
      </c>
      <c r="B17" s="16" t="s">
        <v>569</v>
      </c>
      <c r="C17" s="44"/>
      <c r="D17" s="44"/>
      <c r="E17" s="43"/>
      <c r="F17" s="16"/>
      <c r="G17" s="16"/>
      <c r="H17" s="42">
        <f t="shared" si="1"/>
        <v>0</v>
      </c>
      <c r="I17" s="16"/>
      <c r="J17" s="16"/>
      <c r="K17" s="16"/>
      <c r="L17" s="16"/>
      <c r="M17" s="16"/>
      <c r="N17" s="16"/>
      <c r="O17" s="16"/>
      <c r="P17" s="16"/>
      <c r="Q17" s="62"/>
      <c r="R17" s="43"/>
      <c r="S17" s="16"/>
      <c r="T17" s="16"/>
      <c r="U17" s="42">
        <f t="shared" si="2"/>
        <v>0</v>
      </c>
      <c r="V17" s="16"/>
      <c r="W17" s="16"/>
      <c r="X17" s="16"/>
      <c r="Y17" s="16"/>
      <c r="Z17" s="16"/>
      <c r="AA17" s="16"/>
      <c r="AB17" s="62"/>
      <c r="AC17" s="43"/>
      <c r="AD17" s="16"/>
      <c r="AE17" s="16"/>
      <c r="AF17" s="42">
        <f t="shared" si="3"/>
        <v>0</v>
      </c>
      <c r="AG17" s="16"/>
      <c r="AH17" s="16"/>
      <c r="AI17" s="16"/>
      <c r="AJ17" s="16"/>
      <c r="AK17" s="16"/>
      <c r="AL17" s="16"/>
      <c r="AM17" s="62"/>
      <c r="AN17" s="68"/>
      <c r="AO17" s="16"/>
      <c r="AP17" s="16"/>
      <c r="AQ17" s="42">
        <f t="shared" si="0"/>
        <v>0</v>
      </c>
      <c r="AR17" s="16"/>
      <c r="AS17" s="16"/>
      <c r="AT17" s="16"/>
      <c r="AU17" s="16"/>
      <c r="AV17" s="16"/>
      <c r="AW17" s="16"/>
      <c r="AX17" s="16"/>
    </row>
    <row r="18" outlineLevel="1" spans="1:50">
      <c r="A18" s="43">
        <v>15</v>
      </c>
      <c r="B18" s="16" t="s">
        <v>570</v>
      </c>
      <c r="C18" s="44"/>
      <c r="D18" s="44"/>
      <c r="E18" s="43"/>
      <c r="F18" s="16"/>
      <c r="G18" s="16"/>
      <c r="H18" s="42">
        <f t="shared" si="1"/>
        <v>0</v>
      </c>
      <c r="I18" s="16"/>
      <c r="J18" s="16"/>
      <c r="K18" s="16"/>
      <c r="L18" s="16"/>
      <c r="M18" s="16"/>
      <c r="N18" s="16"/>
      <c r="O18" s="16"/>
      <c r="P18" s="16"/>
      <c r="Q18" s="62"/>
      <c r="R18" s="43"/>
      <c r="S18" s="16"/>
      <c r="T18" s="16"/>
      <c r="U18" s="42">
        <f t="shared" si="2"/>
        <v>0</v>
      </c>
      <c r="V18" s="16"/>
      <c r="W18" s="16"/>
      <c r="X18" s="16"/>
      <c r="Y18" s="16"/>
      <c r="Z18" s="16"/>
      <c r="AA18" s="16"/>
      <c r="AB18" s="62"/>
      <c r="AC18" s="43"/>
      <c r="AD18" s="16"/>
      <c r="AE18" s="16"/>
      <c r="AF18" s="42">
        <f t="shared" si="3"/>
        <v>0</v>
      </c>
      <c r="AG18" s="16"/>
      <c r="AH18" s="16"/>
      <c r="AI18" s="16"/>
      <c r="AJ18" s="16"/>
      <c r="AK18" s="16"/>
      <c r="AL18" s="16"/>
      <c r="AM18" s="62"/>
      <c r="AN18" s="68"/>
      <c r="AO18" s="16"/>
      <c r="AP18" s="16"/>
      <c r="AQ18" s="42">
        <f t="shared" si="0"/>
        <v>0</v>
      </c>
      <c r="AR18" s="16"/>
      <c r="AS18" s="16"/>
      <c r="AT18" s="16"/>
      <c r="AU18" s="16"/>
      <c r="AV18" s="16"/>
      <c r="AW18" s="16"/>
      <c r="AX18" s="16"/>
    </row>
    <row r="19" outlineLevel="1" spans="1:50">
      <c r="A19" s="43">
        <v>16</v>
      </c>
      <c r="B19" s="16" t="s">
        <v>571</v>
      </c>
      <c r="C19" s="44"/>
      <c r="D19" s="44"/>
      <c r="E19" s="43"/>
      <c r="F19" s="16"/>
      <c r="G19" s="16"/>
      <c r="H19" s="42">
        <f t="shared" si="1"/>
        <v>0</v>
      </c>
      <c r="I19" s="16"/>
      <c r="J19" s="16"/>
      <c r="K19" s="16"/>
      <c r="L19" s="16"/>
      <c r="M19" s="16"/>
      <c r="N19" s="16"/>
      <c r="O19" s="16"/>
      <c r="P19" s="16"/>
      <c r="Q19" s="62"/>
      <c r="R19" s="43"/>
      <c r="S19" s="16"/>
      <c r="T19" s="16"/>
      <c r="U19" s="42">
        <f t="shared" si="2"/>
        <v>0</v>
      </c>
      <c r="V19" s="16"/>
      <c r="W19" s="16"/>
      <c r="X19" s="16"/>
      <c r="Y19" s="16"/>
      <c r="Z19" s="16"/>
      <c r="AA19" s="16"/>
      <c r="AB19" s="62"/>
      <c r="AC19" s="43"/>
      <c r="AD19" s="16"/>
      <c r="AE19" s="16"/>
      <c r="AF19" s="42">
        <f t="shared" si="3"/>
        <v>0</v>
      </c>
      <c r="AG19" s="16"/>
      <c r="AH19" s="16"/>
      <c r="AI19" s="16"/>
      <c r="AJ19" s="16"/>
      <c r="AK19" s="16"/>
      <c r="AL19" s="16"/>
      <c r="AM19" s="62"/>
      <c r="AN19" s="68"/>
      <c r="AO19" s="16"/>
      <c r="AP19" s="16"/>
      <c r="AQ19" s="42">
        <f t="shared" si="0"/>
        <v>0</v>
      </c>
      <c r="AR19" s="16"/>
      <c r="AS19" s="16"/>
      <c r="AT19" s="16"/>
      <c r="AU19" s="16"/>
      <c r="AV19" s="16"/>
      <c r="AW19" s="16"/>
      <c r="AX19" s="16"/>
    </row>
    <row r="20" outlineLevel="1" spans="1:50">
      <c r="A20" s="43">
        <v>17</v>
      </c>
      <c r="B20" s="16" t="s">
        <v>572</v>
      </c>
      <c r="C20" s="44"/>
      <c r="D20" s="44"/>
      <c r="E20" s="43"/>
      <c r="F20" s="16"/>
      <c r="G20" s="16"/>
      <c r="H20" s="42">
        <f t="shared" si="1"/>
        <v>0</v>
      </c>
      <c r="I20" s="16"/>
      <c r="J20" s="16"/>
      <c r="K20" s="16"/>
      <c r="L20" s="16"/>
      <c r="M20" s="16"/>
      <c r="N20" s="16"/>
      <c r="O20" s="16"/>
      <c r="P20" s="16"/>
      <c r="Q20" s="62"/>
      <c r="R20" s="43"/>
      <c r="S20" s="16"/>
      <c r="T20" s="16"/>
      <c r="U20" s="42">
        <f t="shared" si="2"/>
        <v>0</v>
      </c>
      <c r="V20" s="16"/>
      <c r="W20" s="16"/>
      <c r="X20" s="16"/>
      <c r="Y20" s="16"/>
      <c r="Z20" s="16"/>
      <c r="AA20" s="16"/>
      <c r="AB20" s="62"/>
      <c r="AC20" s="43"/>
      <c r="AD20" s="16"/>
      <c r="AE20" s="16"/>
      <c r="AF20" s="42">
        <f t="shared" si="3"/>
        <v>0</v>
      </c>
      <c r="AG20" s="16"/>
      <c r="AH20" s="16"/>
      <c r="AI20" s="16"/>
      <c r="AJ20" s="16"/>
      <c r="AK20" s="16"/>
      <c r="AL20" s="16"/>
      <c r="AM20" s="62"/>
      <c r="AN20" s="68"/>
      <c r="AO20" s="16"/>
      <c r="AP20" s="16"/>
      <c r="AQ20" s="42">
        <f t="shared" si="0"/>
        <v>0</v>
      </c>
      <c r="AR20" s="16"/>
      <c r="AS20" s="16"/>
      <c r="AT20" s="16"/>
      <c r="AU20" s="16"/>
      <c r="AV20" s="16"/>
      <c r="AW20" s="16"/>
      <c r="AX20" s="16"/>
    </row>
    <row r="21" ht="15.15" outlineLevel="1" spans="1:50">
      <c r="A21" s="43"/>
      <c r="B21" s="45"/>
      <c r="C21" s="46"/>
      <c r="D21" s="46"/>
      <c r="E21" s="47"/>
      <c r="F21" s="45"/>
      <c r="G21" s="45"/>
      <c r="H21" s="48">
        <f t="shared" si="1"/>
        <v>0</v>
      </c>
      <c r="I21" s="45"/>
      <c r="J21" s="45"/>
      <c r="K21" s="45"/>
      <c r="L21" s="45"/>
      <c r="M21" s="45"/>
      <c r="N21" s="45"/>
      <c r="O21" s="45"/>
      <c r="P21" s="45"/>
      <c r="Q21" s="63"/>
      <c r="R21" s="47"/>
      <c r="S21" s="45"/>
      <c r="T21" s="45"/>
      <c r="U21" s="48">
        <f t="shared" si="2"/>
        <v>0</v>
      </c>
      <c r="V21" s="45"/>
      <c r="W21" s="45"/>
      <c r="X21" s="45"/>
      <c r="Y21" s="45"/>
      <c r="Z21" s="45"/>
      <c r="AA21" s="45"/>
      <c r="AB21" s="63"/>
      <c r="AC21" s="47"/>
      <c r="AD21" s="45"/>
      <c r="AE21" s="45"/>
      <c r="AF21" s="42">
        <f t="shared" si="3"/>
        <v>0</v>
      </c>
      <c r="AG21" s="45"/>
      <c r="AH21" s="45"/>
      <c r="AI21" s="45"/>
      <c r="AJ21" s="45"/>
      <c r="AK21" s="45"/>
      <c r="AL21" s="45"/>
      <c r="AM21" s="63"/>
      <c r="AN21" s="69"/>
      <c r="AO21" s="45"/>
      <c r="AP21" s="45"/>
      <c r="AQ21" s="42">
        <f t="shared" si="0"/>
        <v>0</v>
      </c>
      <c r="AR21" s="45"/>
      <c r="AS21" s="45"/>
      <c r="AT21" s="45"/>
      <c r="AU21" s="45"/>
      <c r="AV21" s="45"/>
      <c r="AW21" s="45"/>
      <c r="AX21" s="45"/>
    </row>
    <row r="22" ht="15.15" spans="1:50">
      <c r="A22" s="49"/>
      <c r="B22" s="50" t="s">
        <v>573</v>
      </c>
      <c r="C22" s="51"/>
      <c r="D22" s="52"/>
      <c r="E22" s="53">
        <f>SUM(E3:E20)</f>
        <v>35</v>
      </c>
      <c r="F22" s="54"/>
      <c r="G22" s="54"/>
      <c r="H22" s="55">
        <f>SUM(H2:H21)</f>
        <v>24</v>
      </c>
      <c r="I22" s="55">
        <f>SUM(I2:I21)</f>
        <v>17</v>
      </c>
      <c r="J22" s="55">
        <f>SUM(J2:J21)</f>
        <v>12</v>
      </c>
      <c r="K22" s="55"/>
      <c r="L22" s="55"/>
      <c r="M22" s="55">
        <f>SUM(M2:M21)</f>
        <v>9</v>
      </c>
      <c r="N22" s="55">
        <f>SUM(N2:N21)</f>
        <v>5</v>
      </c>
      <c r="O22" s="55">
        <f>SUM(O2:O21)</f>
        <v>7</v>
      </c>
      <c r="P22" s="54"/>
      <c r="Q22" s="64"/>
      <c r="R22" s="53">
        <f>SUM(R3:R21)</f>
        <v>0</v>
      </c>
      <c r="S22" s="54"/>
      <c r="T22" s="54"/>
      <c r="U22" s="55">
        <f t="shared" ref="U22:Z22" si="4">SUM(U3:U21)</f>
        <v>22</v>
      </c>
      <c r="V22" s="55">
        <f t="shared" si="4"/>
        <v>5</v>
      </c>
      <c r="W22" s="55">
        <f t="shared" si="4"/>
        <v>8</v>
      </c>
      <c r="X22" s="55">
        <f t="shared" si="4"/>
        <v>9</v>
      </c>
      <c r="Y22" s="55">
        <f t="shared" si="4"/>
        <v>0</v>
      </c>
      <c r="Z22" s="55">
        <f t="shared" si="4"/>
        <v>0</v>
      </c>
      <c r="AA22" s="54"/>
      <c r="AB22" s="64"/>
      <c r="AC22" s="53">
        <f>SUM(AC3:AC21)</f>
        <v>0</v>
      </c>
      <c r="AD22" s="54"/>
      <c r="AE22" s="54"/>
      <c r="AF22" s="55">
        <f>SUM(AF3:AF21)</f>
        <v>0</v>
      </c>
      <c r="AG22" s="55">
        <f>SUM(AG3:AG21)</f>
        <v>0</v>
      </c>
      <c r="AH22" s="55">
        <f>SUM(AH3:AH21)</f>
        <v>0</v>
      </c>
      <c r="AI22" s="55">
        <f t="shared" ref="AI22:AN22" si="5">SUM(AI3:AI21)</f>
        <v>0</v>
      </c>
      <c r="AJ22" s="55">
        <f t="shared" si="5"/>
        <v>0</v>
      </c>
      <c r="AK22" s="55">
        <f t="shared" si="5"/>
        <v>0</v>
      </c>
      <c r="AL22" s="54"/>
      <c r="AM22" s="64"/>
      <c r="AN22" s="53">
        <f t="shared" si="5"/>
        <v>0</v>
      </c>
      <c r="AO22" s="54"/>
      <c r="AP22" s="54"/>
      <c r="AQ22" s="55">
        <f t="shared" ref="AQ22:AV22" si="6">SUM(AQ3:AQ21)</f>
        <v>0</v>
      </c>
      <c r="AR22" s="55">
        <f t="shared" si="6"/>
        <v>0</v>
      </c>
      <c r="AS22" s="55">
        <f t="shared" si="6"/>
        <v>0</v>
      </c>
      <c r="AT22" s="55">
        <f t="shared" si="6"/>
        <v>0</v>
      </c>
      <c r="AU22" s="55">
        <f t="shared" si="6"/>
        <v>0</v>
      </c>
      <c r="AV22" s="55">
        <f t="shared" si="6"/>
        <v>0</v>
      </c>
      <c r="AW22" s="54"/>
      <c r="AX22" s="64"/>
    </row>
  </sheetData>
  <mergeCells count="5">
    <mergeCell ref="A1:D1"/>
    <mergeCell ref="E1:Q1"/>
    <mergeCell ref="R1:AB1"/>
    <mergeCell ref="AC1:AM1"/>
    <mergeCell ref="AN1:AX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8"/>
  <sheetViews>
    <sheetView topLeftCell="D1" workbookViewId="0">
      <selection activeCell="J7" sqref="J7"/>
    </sheetView>
  </sheetViews>
  <sheetFormatPr defaultColWidth="8.87962962962963" defaultRowHeight="13.5" customHeight="1"/>
  <cols>
    <col min="1" max="1" width="9.25"/>
    <col min="2" max="2" width="12.1296296296296" style="20" customWidth="1" outlineLevel="1"/>
    <col min="3" max="3" width="12.3796296296296" style="20" customWidth="1" outlineLevel="1"/>
    <col min="4" max="4" width="12.25" style="20" customWidth="1" outlineLevel="1"/>
    <col min="5" max="5" width="17.3796296296296" style="20" customWidth="1" outlineLevel="1"/>
    <col min="6" max="7" width="10.8796296296296" style="20" customWidth="1" outlineLevel="1"/>
    <col min="8" max="8" width="10.25" style="20"/>
    <col min="9" max="9" width="11.1296296296296" style="20" customWidth="1"/>
    <col min="11" max="11" width="9"/>
    <col min="12" max="12" width="12.1296296296296" style="20" customWidth="1" outlineLevel="1"/>
    <col min="13" max="13" width="12.3796296296296" style="20" customWidth="1" outlineLevel="1"/>
    <col min="14" max="14" width="12.25" style="20" customWidth="1" outlineLevel="1"/>
    <col min="15" max="15" width="17.3796296296296" style="20" customWidth="1" outlineLevel="1"/>
    <col min="16" max="17" width="10.8796296296296" style="20" customWidth="1" outlineLevel="1"/>
    <col min="18" max="18" width="9" style="20"/>
    <col min="19" max="19" width="11.1296296296296" style="20" customWidth="1"/>
    <col min="21" max="21" width="9"/>
    <col min="22" max="22" width="12.1296296296296" style="20" customWidth="1" outlineLevel="1"/>
    <col min="23" max="23" width="12.3796296296296" style="20" customWidth="1" outlineLevel="1"/>
    <col min="24" max="24" width="12.25" style="20" customWidth="1" outlineLevel="1"/>
    <col min="25" max="25" width="17.3796296296296" style="20" customWidth="1" outlineLevel="1"/>
    <col min="26" max="27" width="10.8796296296296" style="20" customWidth="1" outlineLevel="1"/>
    <col min="28" max="28" width="9" style="20"/>
    <col min="29" max="29" width="11.1296296296296" style="20" customWidth="1"/>
  </cols>
  <sheetData>
    <row r="1" ht="28.9" customHeight="1"/>
    <row r="2" ht="14.4" spans="1:29">
      <c r="A2" s="21" t="s">
        <v>2</v>
      </c>
      <c r="B2" s="22" t="s">
        <v>574</v>
      </c>
      <c r="C2" s="23"/>
      <c r="D2" s="23"/>
      <c r="E2" s="23"/>
      <c r="F2" s="23"/>
      <c r="G2" s="24"/>
      <c r="H2" s="25" t="s">
        <v>7</v>
      </c>
      <c r="I2" s="25"/>
      <c r="K2" s="21" t="s">
        <v>2</v>
      </c>
      <c r="L2" s="22" t="s">
        <v>574</v>
      </c>
      <c r="M2" s="23"/>
      <c r="N2" s="23"/>
      <c r="O2" s="23"/>
      <c r="P2" s="23"/>
      <c r="Q2" s="24"/>
      <c r="R2" s="25" t="s">
        <v>7</v>
      </c>
      <c r="S2" s="25"/>
      <c r="U2" s="21" t="s">
        <v>2</v>
      </c>
      <c r="V2" s="22" t="s">
        <v>574</v>
      </c>
      <c r="W2" s="23"/>
      <c r="X2" s="23"/>
      <c r="Y2" s="23"/>
      <c r="Z2" s="23"/>
      <c r="AA2" s="24"/>
      <c r="AB2" s="25" t="s">
        <v>7</v>
      </c>
      <c r="AC2" s="25"/>
    </row>
    <row r="3" ht="15.2" customHeight="1" spans="1:29">
      <c r="A3" s="26">
        <v>45444</v>
      </c>
      <c r="B3" s="16" t="s">
        <v>315</v>
      </c>
      <c r="C3" s="16" t="s">
        <v>364</v>
      </c>
      <c r="D3" s="16" t="s">
        <v>79</v>
      </c>
      <c r="E3" s="16" t="s">
        <v>365</v>
      </c>
      <c r="F3" s="25" t="s">
        <v>366</v>
      </c>
      <c r="G3" s="25"/>
      <c r="H3" s="27"/>
      <c r="I3" s="27"/>
      <c r="K3" s="26">
        <v>45444</v>
      </c>
      <c r="L3" s="16" t="s">
        <v>315</v>
      </c>
      <c r="M3" s="16" t="s">
        <v>364</v>
      </c>
      <c r="N3" s="16" t="s">
        <v>79</v>
      </c>
      <c r="O3" s="16" t="s">
        <v>365</v>
      </c>
      <c r="P3" s="25" t="s">
        <v>366</v>
      </c>
      <c r="Q3" s="25"/>
      <c r="R3" s="27"/>
      <c r="S3" s="27"/>
      <c r="U3" s="26">
        <v>45444</v>
      </c>
      <c r="V3" s="16" t="s">
        <v>315</v>
      </c>
      <c r="W3" s="16" t="s">
        <v>364</v>
      </c>
      <c r="X3" s="16" t="s">
        <v>79</v>
      </c>
      <c r="Y3" s="16" t="s">
        <v>365</v>
      </c>
      <c r="Z3" s="25" t="s">
        <v>366</v>
      </c>
      <c r="AA3" s="25"/>
      <c r="AB3" s="27"/>
      <c r="AC3" s="27"/>
    </row>
    <row r="4" ht="14.4" spans="2:29">
      <c r="B4" s="7"/>
      <c r="C4" s="7"/>
      <c r="D4" s="7"/>
      <c r="E4" s="7"/>
      <c r="F4" s="22">
        <f>SUM(B4:E4)</f>
        <v>0</v>
      </c>
      <c r="G4" s="24"/>
      <c r="H4" s="27"/>
      <c r="I4" s="27"/>
      <c r="L4" s="7"/>
      <c r="M4" s="7"/>
      <c r="N4" s="7"/>
      <c r="O4" s="7"/>
      <c r="P4" s="22">
        <f>SUM(L4:O4)</f>
        <v>0</v>
      </c>
      <c r="Q4" s="24"/>
      <c r="R4" s="27"/>
      <c r="S4" s="27"/>
      <c r="V4" s="7"/>
      <c r="W4" s="7"/>
      <c r="X4" s="7"/>
      <c r="Y4" s="7"/>
      <c r="Z4" s="22">
        <f>SUM(V4:Y4)</f>
        <v>0</v>
      </c>
      <c r="AA4" s="24"/>
      <c r="AB4" s="27"/>
      <c r="AC4" s="27"/>
    </row>
    <row r="5"/>
    <row r="6" ht="14.4" spans="2:29">
      <c r="B6"/>
      <c r="C6"/>
      <c r="D6"/>
      <c r="E6"/>
      <c r="F6"/>
      <c r="G6"/>
      <c r="H6"/>
      <c r="I6"/>
      <c r="L6"/>
      <c r="M6"/>
      <c r="N6"/>
      <c r="O6"/>
      <c r="P6"/>
      <c r="Q6"/>
      <c r="R6"/>
      <c r="S6"/>
      <c r="V6"/>
      <c r="W6"/>
      <c r="X6"/>
      <c r="Y6"/>
      <c r="Z6"/>
      <c r="AA6"/>
      <c r="AB6"/>
      <c r="AC6"/>
    </row>
    <row r="7" ht="14.4" spans="2:29">
      <c r="B7" s="25" t="s">
        <v>575</v>
      </c>
      <c r="C7" s="25"/>
      <c r="D7" s="25"/>
      <c r="E7" s="25"/>
      <c r="F7" s="25"/>
      <c r="G7" s="25"/>
      <c r="H7" s="25" t="s">
        <v>7</v>
      </c>
      <c r="I7" s="6"/>
      <c r="L7" s="25" t="s">
        <v>575</v>
      </c>
      <c r="M7" s="25"/>
      <c r="N7" s="25"/>
      <c r="O7" s="25"/>
      <c r="P7" s="25"/>
      <c r="Q7" s="25"/>
      <c r="R7" s="25" t="s">
        <v>7</v>
      </c>
      <c r="S7" s="6"/>
      <c r="V7" s="25" t="s">
        <v>575</v>
      </c>
      <c r="W7" s="25"/>
      <c r="X7" s="25"/>
      <c r="Y7" s="25"/>
      <c r="Z7" s="25"/>
      <c r="AA7" s="25"/>
      <c r="AB7" s="25" t="s">
        <v>7</v>
      </c>
      <c r="AC7" s="6"/>
    </row>
    <row r="8" ht="24" spans="2:29">
      <c r="B8" s="28" t="s">
        <v>576</v>
      </c>
      <c r="C8" s="16" t="s">
        <v>364</v>
      </c>
      <c r="D8" s="16" t="s">
        <v>79</v>
      </c>
      <c r="E8" s="16" t="s">
        <v>365</v>
      </c>
      <c r="F8" s="16" t="s">
        <v>315</v>
      </c>
      <c r="G8" s="6" t="s">
        <v>366</v>
      </c>
      <c r="H8" s="27"/>
      <c r="I8" s="27"/>
      <c r="L8" s="28" t="s">
        <v>576</v>
      </c>
      <c r="M8" s="16" t="s">
        <v>364</v>
      </c>
      <c r="N8" s="16" t="s">
        <v>79</v>
      </c>
      <c r="O8" s="16" t="s">
        <v>365</v>
      </c>
      <c r="P8" s="16" t="s">
        <v>315</v>
      </c>
      <c r="Q8" s="6" t="s">
        <v>366</v>
      </c>
      <c r="R8" s="27"/>
      <c r="S8" s="27"/>
      <c r="V8" s="28" t="s">
        <v>576</v>
      </c>
      <c r="W8" s="16" t="s">
        <v>364</v>
      </c>
      <c r="X8" s="16" t="s">
        <v>79</v>
      </c>
      <c r="Y8" s="16" t="s">
        <v>365</v>
      </c>
      <c r="Z8" s="16" t="s">
        <v>315</v>
      </c>
      <c r="AA8" s="6" t="s">
        <v>366</v>
      </c>
      <c r="AB8" s="27"/>
      <c r="AC8" s="27"/>
    </row>
    <row r="9" ht="14.4" spans="2:29">
      <c r="B9" s="7" t="s">
        <v>364</v>
      </c>
      <c r="C9" s="7"/>
      <c r="D9" s="7"/>
      <c r="E9" s="7"/>
      <c r="F9" s="7"/>
      <c r="G9" s="6">
        <f>SUM(C9:F9)</f>
        <v>0</v>
      </c>
      <c r="H9" s="27"/>
      <c r="I9" s="27"/>
      <c r="L9" s="7" t="s">
        <v>364</v>
      </c>
      <c r="M9" s="7"/>
      <c r="N9" s="7"/>
      <c r="O9" s="7"/>
      <c r="P9" s="7"/>
      <c r="Q9" s="6">
        <f>SUM(M9:P9)</f>
        <v>0</v>
      </c>
      <c r="R9" s="27"/>
      <c r="S9" s="27"/>
      <c r="V9" s="7" t="s">
        <v>364</v>
      </c>
      <c r="W9" s="7"/>
      <c r="X9" s="7"/>
      <c r="Y9" s="7"/>
      <c r="Z9" s="7"/>
      <c r="AA9" s="6">
        <f>SUM(W9:Z9)</f>
        <v>0</v>
      </c>
      <c r="AB9" s="27"/>
      <c r="AC9" s="27"/>
    </row>
    <row r="10" ht="14.4" spans="2:29">
      <c r="B10" s="7" t="s">
        <v>79</v>
      </c>
      <c r="C10" s="7"/>
      <c r="D10" s="7"/>
      <c r="E10" s="7"/>
      <c r="F10" s="7"/>
      <c r="G10" s="6">
        <f t="shared" ref="G10:G13" si="0">SUM(C10:F10)</f>
        <v>0</v>
      </c>
      <c r="H10" s="27"/>
      <c r="I10" s="27"/>
      <c r="L10" s="7" t="s">
        <v>79</v>
      </c>
      <c r="M10" s="7"/>
      <c r="N10" s="7"/>
      <c r="O10" s="7"/>
      <c r="P10" s="7"/>
      <c r="Q10" s="6">
        <f t="shared" ref="Q10:Q13" si="1">SUM(M10:P10)</f>
        <v>0</v>
      </c>
      <c r="R10" s="27"/>
      <c r="S10" s="27"/>
      <c r="V10" s="7" t="s">
        <v>79</v>
      </c>
      <c r="W10" s="7"/>
      <c r="X10" s="7"/>
      <c r="Y10" s="7"/>
      <c r="Z10" s="7"/>
      <c r="AA10" s="6">
        <f t="shared" ref="AA10:AA13" si="2">SUM(W10:Z10)</f>
        <v>0</v>
      </c>
      <c r="AB10" s="27"/>
      <c r="AC10" s="27"/>
    </row>
    <row r="11" ht="14.4" spans="2:29">
      <c r="B11" s="7" t="s">
        <v>365</v>
      </c>
      <c r="C11" s="7"/>
      <c r="D11" s="7"/>
      <c r="E11" s="7"/>
      <c r="F11" s="7"/>
      <c r="G11" s="6">
        <f t="shared" si="0"/>
        <v>0</v>
      </c>
      <c r="H11" s="27"/>
      <c r="I11" s="27"/>
      <c r="L11" s="7" t="s">
        <v>365</v>
      </c>
      <c r="M11" s="7"/>
      <c r="N11" s="7"/>
      <c r="O11" s="7"/>
      <c r="P11" s="7"/>
      <c r="Q11" s="6">
        <f t="shared" si="1"/>
        <v>0</v>
      </c>
      <c r="R11" s="27"/>
      <c r="S11" s="27"/>
      <c r="V11" s="7" t="s">
        <v>365</v>
      </c>
      <c r="W11" s="7"/>
      <c r="X11" s="7"/>
      <c r="Y11" s="7"/>
      <c r="Z11" s="7"/>
      <c r="AA11" s="6">
        <f t="shared" si="2"/>
        <v>0</v>
      </c>
      <c r="AB11" s="27"/>
      <c r="AC11" s="27"/>
    </row>
    <row r="12" ht="14.4" spans="2:29">
      <c r="B12" s="7" t="s">
        <v>315</v>
      </c>
      <c r="C12" s="7"/>
      <c r="D12" s="7"/>
      <c r="E12" s="7"/>
      <c r="F12" s="7"/>
      <c r="G12" s="6">
        <f t="shared" si="0"/>
        <v>0</v>
      </c>
      <c r="H12" s="27"/>
      <c r="I12" s="27"/>
      <c r="L12" s="7" t="s">
        <v>315</v>
      </c>
      <c r="M12" s="7"/>
      <c r="N12" s="7"/>
      <c r="O12" s="7"/>
      <c r="P12" s="7"/>
      <c r="Q12" s="6">
        <f t="shared" si="1"/>
        <v>0</v>
      </c>
      <c r="R12" s="27"/>
      <c r="S12" s="27"/>
      <c r="V12" s="7" t="s">
        <v>315</v>
      </c>
      <c r="W12" s="7"/>
      <c r="X12" s="7"/>
      <c r="Y12" s="7"/>
      <c r="Z12" s="7"/>
      <c r="AA12" s="6">
        <f t="shared" si="2"/>
        <v>0</v>
      </c>
      <c r="AB12" s="27"/>
      <c r="AC12" s="27"/>
    </row>
    <row r="13" ht="14.4" spans="2:29">
      <c r="B13" s="6" t="s">
        <v>366</v>
      </c>
      <c r="C13" s="6">
        <f>SUM(C9:C12)</f>
        <v>0</v>
      </c>
      <c r="D13" s="6">
        <f t="shared" ref="D13:G13" si="3">SUM(D9:D12)</f>
        <v>0</v>
      </c>
      <c r="E13" s="6">
        <f t="shared" si="3"/>
        <v>0</v>
      </c>
      <c r="F13" s="6">
        <f t="shared" si="3"/>
        <v>0</v>
      </c>
      <c r="G13" s="6">
        <f t="shared" si="3"/>
        <v>0</v>
      </c>
      <c r="H13" s="27"/>
      <c r="I13" s="27"/>
      <c r="L13" s="6" t="s">
        <v>366</v>
      </c>
      <c r="M13" s="6">
        <f>SUM(M9:M12)</f>
        <v>0</v>
      </c>
      <c r="N13" s="6">
        <f t="shared" ref="N13:Q13" si="4">SUM(N9:N12)</f>
        <v>0</v>
      </c>
      <c r="O13" s="6">
        <f t="shared" si="4"/>
        <v>0</v>
      </c>
      <c r="P13" s="6">
        <f t="shared" si="4"/>
        <v>0</v>
      </c>
      <c r="Q13" s="6">
        <f t="shared" si="4"/>
        <v>0</v>
      </c>
      <c r="R13" s="27"/>
      <c r="S13" s="27"/>
      <c r="V13" s="6" t="s">
        <v>366</v>
      </c>
      <c r="W13" s="6">
        <f>SUM(W9:W12)</f>
        <v>0</v>
      </c>
      <c r="X13" s="6">
        <f t="shared" ref="X13:AA13" si="5">SUM(X9:X12)</f>
        <v>0</v>
      </c>
      <c r="Y13" s="6">
        <f t="shared" si="5"/>
        <v>0</v>
      </c>
      <c r="Z13" s="6">
        <f t="shared" si="5"/>
        <v>0</v>
      </c>
      <c r="AA13" s="6">
        <f t="shared" si="5"/>
        <v>0</v>
      </c>
      <c r="AB13" s="27"/>
      <c r="AC13" s="27"/>
    </row>
    <row r="14"/>
    <row r="15"/>
    <row r="16" ht="14.45" customHeight="1" spans="2:29">
      <c r="B16" s="22" t="s">
        <v>577</v>
      </c>
      <c r="C16" s="23"/>
      <c r="D16" s="23"/>
      <c r="E16" s="23"/>
      <c r="F16" s="23"/>
      <c r="G16" s="24"/>
      <c r="H16" s="25" t="s">
        <v>7</v>
      </c>
      <c r="I16" s="25"/>
      <c r="L16" s="22" t="s">
        <v>577</v>
      </c>
      <c r="M16" s="23"/>
      <c r="N16" s="23"/>
      <c r="O16" s="23"/>
      <c r="P16" s="23"/>
      <c r="Q16" s="24"/>
      <c r="R16" s="25" t="s">
        <v>7</v>
      </c>
      <c r="S16" s="25"/>
      <c r="V16" s="22" t="s">
        <v>577</v>
      </c>
      <c r="W16" s="23"/>
      <c r="X16" s="23"/>
      <c r="Y16" s="23"/>
      <c r="Z16" s="23"/>
      <c r="AA16" s="24"/>
      <c r="AB16" s="25" t="s">
        <v>7</v>
      </c>
      <c r="AC16" s="25"/>
    </row>
    <row r="17" ht="16.5" customHeight="1" spans="2:29">
      <c r="B17" s="29" t="s">
        <v>578</v>
      </c>
      <c r="C17" s="16" t="s">
        <v>579</v>
      </c>
      <c r="D17" s="16" t="s">
        <v>580</v>
      </c>
      <c r="E17" s="16" t="s">
        <v>581</v>
      </c>
      <c r="F17" s="30" t="s">
        <v>13</v>
      </c>
      <c r="G17" s="31"/>
      <c r="H17" s="27"/>
      <c r="I17" s="27"/>
      <c r="L17" s="29" t="s">
        <v>578</v>
      </c>
      <c r="M17" s="16" t="s">
        <v>579</v>
      </c>
      <c r="N17" s="16" t="s">
        <v>580</v>
      </c>
      <c r="O17" s="16" t="s">
        <v>581</v>
      </c>
      <c r="P17" s="30" t="s">
        <v>13</v>
      </c>
      <c r="Q17" s="31"/>
      <c r="R17" s="27"/>
      <c r="S17" s="27"/>
      <c r="V17" s="29" t="s">
        <v>578</v>
      </c>
      <c r="W17" s="16" t="s">
        <v>579</v>
      </c>
      <c r="X17" s="16" t="s">
        <v>580</v>
      </c>
      <c r="Y17" s="16" t="s">
        <v>581</v>
      </c>
      <c r="Z17" s="30" t="s">
        <v>13</v>
      </c>
      <c r="AA17" s="31"/>
      <c r="AB17" s="27"/>
      <c r="AC17" s="27"/>
    </row>
    <row r="18" ht="14.4" spans="2:29">
      <c r="B18" s="16"/>
      <c r="C18" s="16"/>
      <c r="D18" s="16"/>
      <c r="E18" s="16"/>
      <c r="F18" s="22">
        <f>SUM(C18:E18)</f>
        <v>0</v>
      </c>
      <c r="G18" s="24"/>
      <c r="H18" s="27"/>
      <c r="I18" s="27"/>
      <c r="L18" s="16"/>
      <c r="M18" s="16"/>
      <c r="N18" s="16"/>
      <c r="O18" s="16"/>
      <c r="P18" s="22">
        <f>SUM(M18:O18)</f>
        <v>0</v>
      </c>
      <c r="Q18" s="24"/>
      <c r="R18" s="27"/>
      <c r="S18" s="27"/>
      <c r="V18" s="16"/>
      <c r="W18" s="16"/>
      <c r="X18" s="16"/>
      <c r="Y18" s="16"/>
      <c r="Z18" s="22">
        <f>SUM(W18:Y18)</f>
        <v>0</v>
      </c>
      <c r="AA18" s="24"/>
      <c r="AB18" s="27"/>
      <c r="AC18" s="27"/>
    </row>
    <row r="19" ht="14.4" spans="2:29">
      <c r="B19" s="16"/>
      <c r="C19" s="16"/>
      <c r="D19" s="16"/>
      <c r="E19" s="16"/>
      <c r="F19" s="22">
        <f>SUM(C19:E19)</f>
        <v>0</v>
      </c>
      <c r="G19" s="24"/>
      <c r="H19" s="27"/>
      <c r="I19" s="27"/>
      <c r="L19" s="16"/>
      <c r="M19" s="16"/>
      <c r="N19" s="16"/>
      <c r="O19" s="16"/>
      <c r="P19" s="22">
        <f>SUM(M19:O19)</f>
        <v>0</v>
      </c>
      <c r="Q19" s="24"/>
      <c r="R19" s="27"/>
      <c r="S19" s="27"/>
      <c r="V19" s="16"/>
      <c r="W19" s="16"/>
      <c r="X19" s="16"/>
      <c r="Y19" s="16"/>
      <c r="Z19" s="22">
        <f>SUM(W19:Y19)</f>
        <v>0</v>
      </c>
      <c r="AA19" s="24"/>
      <c r="AB19" s="27"/>
      <c r="AC19" s="27"/>
    </row>
    <row r="20" ht="14.4" spans="2:29">
      <c r="B20" s="16"/>
      <c r="C20" s="16"/>
      <c r="D20" s="16"/>
      <c r="E20" s="16"/>
      <c r="F20" s="22">
        <f>SUM(C20:E20)</f>
        <v>0</v>
      </c>
      <c r="G20" s="24"/>
      <c r="H20" s="27"/>
      <c r="I20" s="27"/>
      <c r="L20" s="16"/>
      <c r="M20" s="16"/>
      <c r="N20" s="16"/>
      <c r="O20" s="16"/>
      <c r="P20" s="22">
        <f>SUM(M20:O20)</f>
        <v>0</v>
      </c>
      <c r="Q20" s="24"/>
      <c r="R20" s="27"/>
      <c r="S20" s="27"/>
      <c r="V20" s="16"/>
      <c r="W20" s="16"/>
      <c r="X20" s="16"/>
      <c r="Y20" s="16"/>
      <c r="Z20" s="22">
        <f>SUM(W20:Y20)</f>
        <v>0</v>
      </c>
      <c r="AA20" s="24"/>
      <c r="AB20" s="27"/>
      <c r="AC20" s="27"/>
    </row>
    <row r="21" ht="14.45" customHeight="1" spans="2:29">
      <c r="B21" s="6" t="s">
        <v>366</v>
      </c>
      <c r="C21" s="6">
        <f>SUM(C18:C20)</f>
        <v>0</v>
      </c>
      <c r="D21" s="6">
        <f>SUM(D18:D20)</f>
        <v>0</v>
      </c>
      <c r="E21" s="6">
        <f>SUM(E18:E20)</f>
        <v>0</v>
      </c>
      <c r="F21" s="22">
        <f>SUM(C21:E21)</f>
        <v>0</v>
      </c>
      <c r="G21" s="24"/>
      <c r="H21" s="27"/>
      <c r="I21" s="27"/>
      <c r="L21" s="6" t="s">
        <v>366</v>
      </c>
      <c r="M21" s="6">
        <f>SUM(M18:M20)</f>
        <v>0</v>
      </c>
      <c r="N21" s="6">
        <f>SUM(N18:N20)</f>
        <v>0</v>
      </c>
      <c r="O21" s="6">
        <f>SUM(O18:O20)</f>
        <v>0</v>
      </c>
      <c r="P21" s="22">
        <f>SUM(M21:O21)</f>
        <v>0</v>
      </c>
      <c r="Q21" s="24"/>
      <c r="R21" s="27"/>
      <c r="S21" s="27"/>
      <c r="V21" s="6" t="s">
        <v>366</v>
      </c>
      <c r="W21" s="6">
        <f>SUM(W18:W20)</f>
        <v>0</v>
      </c>
      <c r="X21" s="6">
        <f>SUM(X18:X20)</f>
        <v>0</v>
      </c>
      <c r="Y21" s="6">
        <f>SUM(Y18:Y20)</f>
        <v>0</v>
      </c>
      <c r="Z21" s="22">
        <f>SUM(W21:Y21)</f>
        <v>0</v>
      </c>
      <c r="AA21" s="24"/>
      <c r="AB21" s="27"/>
      <c r="AC21" s="27"/>
    </row>
    <row r="22"/>
    <row r="23"/>
    <row r="24"/>
    <row r="25"/>
    <row r="26"/>
    <row r="27"/>
    <row r="28"/>
  </sheetData>
  <mergeCells count="78">
    <mergeCell ref="B2:G2"/>
    <mergeCell ref="H2:I2"/>
    <mergeCell ref="L2:Q2"/>
    <mergeCell ref="R2:S2"/>
    <mergeCell ref="V2:AA2"/>
    <mergeCell ref="AB2:AC2"/>
    <mergeCell ref="F3:G3"/>
    <mergeCell ref="H3:I3"/>
    <mergeCell ref="P3:Q3"/>
    <mergeCell ref="R3:S3"/>
    <mergeCell ref="Z3:AA3"/>
    <mergeCell ref="AB3:AC3"/>
    <mergeCell ref="F4:G4"/>
    <mergeCell ref="H4:I4"/>
    <mergeCell ref="P4:Q4"/>
    <mergeCell ref="R4:S4"/>
    <mergeCell ref="Z4:AA4"/>
    <mergeCell ref="AB4:AC4"/>
    <mergeCell ref="B7:G7"/>
    <mergeCell ref="H7:I7"/>
    <mergeCell ref="L7:Q7"/>
    <mergeCell ref="R7:S7"/>
    <mergeCell ref="V7:AA7"/>
    <mergeCell ref="AB7:AC7"/>
    <mergeCell ref="H8:I8"/>
    <mergeCell ref="R8:S8"/>
    <mergeCell ref="AB8:AC8"/>
    <mergeCell ref="H9:I9"/>
    <mergeCell ref="R9:S9"/>
    <mergeCell ref="AB9:AC9"/>
    <mergeCell ref="H10:I10"/>
    <mergeCell ref="R10:S10"/>
    <mergeCell ref="AB10:AC10"/>
    <mergeCell ref="H11:I11"/>
    <mergeCell ref="R11:S11"/>
    <mergeCell ref="AB11:AC11"/>
    <mergeCell ref="H12:I12"/>
    <mergeCell ref="R12:S12"/>
    <mergeCell ref="AB12:AC12"/>
    <mergeCell ref="H13:I13"/>
    <mergeCell ref="R13:S13"/>
    <mergeCell ref="AB13:AC13"/>
    <mergeCell ref="B16:G16"/>
    <mergeCell ref="H16:I16"/>
    <mergeCell ref="L16:Q16"/>
    <mergeCell ref="R16:S16"/>
    <mergeCell ref="V16:AA16"/>
    <mergeCell ref="AB16:AC16"/>
    <mergeCell ref="F17:G17"/>
    <mergeCell ref="H17:I17"/>
    <mergeCell ref="P17:Q17"/>
    <mergeCell ref="R17:S17"/>
    <mergeCell ref="Z17:AA17"/>
    <mergeCell ref="AB17:AC17"/>
    <mergeCell ref="F18:G18"/>
    <mergeCell ref="H18:I18"/>
    <mergeCell ref="P18:Q18"/>
    <mergeCell ref="R18:S18"/>
    <mergeCell ref="Z18:AA18"/>
    <mergeCell ref="AB18:AC18"/>
    <mergeCell ref="F19:G19"/>
    <mergeCell ref="H19:I19"/>
    <mergeCell ref="P19:Q19"/>
    <mergeCell ref="R19:S19"/>
    <mergeCell ref="Z19:AA19"/>
    <mergeCell ref="AB19:AC19"/>
    <mergeCell ref="F20:G20"/>
    <mergeCell ref="H20:I20"/>
    <mergeCell ref="P20:Q20"/>
    <mergeCell ref="R20:S20"/>
    <mergeCell ref="Z20:AA20"/>
    <mergeCell ref="AB20:AC20"/>
    <mergeCell ref="F21:G21"/>
    <mergeCell ref="H21:I21"/>
    <mergeCell ref="P21:Q21"/>
    <mergeCell ref="R21:S21"/>
    <mergeCell ref="Z21:AA21"/>
    <mergeCell ref="AB21:AC2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0"/>
  <sheetViews>
    <sheetView workbookViewId="0">
      <selection activeCell="H22" sqref="H22"/>
    </sheetView>
  </sheetViews>
  <sheetFormatPr defaultColWidth="8.87962962962963" defaultRowHeight="14.4" outlineLevelCol="7"/>
  <cols>
    <col min="1" max="1" width="15.5" customWidth="1"/>
    <col min="2" max="2" width="6.5" customWidth="1"/>
    <col min="3" max="3" width="21.5" customWidth="1"/>
    <col min="4" max="4" width="18.5" customWidth="1"/>
  </cols>
  <sheetData>
    <row r="2" spans="1:8">
      <c r="A2" s="1" t="s">
        <v>582</v>
      </c>
      <c r="B2" s="1" t="s">
        <v>583</v>
      </c>
      <c r="C2" s="1" t="s">
        <v>584</v>
      </c>
      <c r="D2" s="2" t="s">
        <v>585</v>
      </c>
      <c r="F2" s="3"/>
      <c r="G2" s="4"/>
      <c r="H2" s="5"/>
    </row>
    <row r="3" spans="1:8">
      <c r="A3" s="6" t="s">
        <v>586</v>
      </c>
      <c r="B3" s="7">
        <f>COUNTA(CaseID)</f>
        <v>99</v>
      </c>
      <c r="C3" s="7"/>
      <c r="D3" s="8"/>
      <c r="E3" s="9"/>
      <c r="F3" s="10"/>
      <c r="G3" s="11"/>
      <c r="H3" s="12"/>
    </row>
    <row r="4" spans="1:8">
      <c r="A4" s="6" t="s">
        <v>49</v>
      </c>
      <c r="B4" s="7">
        <f>COUNTA(Module)</f>
        <v>140</v>
      </c>
      <c r="C4" s="7">
        <f>ROUND((B4/$B3)*100,2)</f>
        <v>141.41</v>
      </c>
      <c r="D4" s="8">
        <f>100-C4</f>
        <v>-41.41</v>
      </c>
      <c r="F4" s="10"/>
      <c r="G4" s="11"/>
      <c r="H4" s="12"/>
    </row>
    <row r="5" spans="1:8">
      <c r="A5" s="6" t="s">
        <v>51</v>
      </c>
      <c r="B5" s="7">
        <f>COUNTA(ReqID)</f>
        <v>79</v>
      </c>
      <c r="C5" s="7">
        <f>ROUND((B5/$B3)*100,2)</f>
        <v>79.8</v>
      </c>
      <c r="D5" s="8">
        <f t="shared" ref="D5:D13" si="0">100-C5</f>
        <v>20.2</v>
      </c>
      <c r="F5" s="10"/>
      <c r="G5" s="11"/>
      <c r="H5" s="12"/>
    </row>
    <row r="6" spans="1:8">
      <c r="A6" s="6" t="s">
        <v>52</v>
      </c>
      <c r="B6" s="7">
        <f>COUNTA(Function)</f>
        <v>135</v>
      </c>
      <c r="C6" s="7">
        <f>ROUND((B6/$B3)*100,2)</f>
        <v>136.36</v>
      </c>
      <c r="D6" s="8">
        <f t="shared" si="0"/>
        <v>-36.36</v>
      </c>
      <c r="F6" s="10"/>
      <c r="G6" s="11"/>
      <c r="H6" s="12"/>
    </row>
    <row r="7" spans="1:8">
      <c r="A7" s="6" t="s">
        <v>53</v>
      </c>
      <c r="B7" s="7">
        <f>COUNTA(TestingType)</f>
        <v>142</v>
      </c>
      <c r="C7" s="7">
        <f>ROUND((B7/$B3)*100,2)</f>
        <v>143.43</v>
      </c>
      <c r="D7" s="8">
        <f t="shared" si="0"/>
        <v>-43.43</v>
      </c>
      <c r="F7" s="10"/>
      <c r="G7" s="11"/>
      <c r="H7" s="12"/>
    </row>
    <row r="8" spans="1:8">
      <c r="A8" s="6" t="s">
        <v>56</v>
      </c>
      <c r="B8" s="7">
        <f>COUNTA(TestDescription)</f>
        <v>142</v>
      </c>
      <c r="C8" s="7">
        <f>ROUND((B8/$B3)*100,2)</f>
        <v>143.43</v>
      </c>
      <c r="D8" s="8">
        <f t="shared" si="0"/>
        <v>-43.43</v>
      </c>
      <c r="F8" s="10"/>
      <c r="G8" s="11"/>
      <c r="H8" s="12"/>
    </row>
    <row r="9" spans="1:8">
      <c r="A9" s="6" t="s">
        <v>57</v>
      </c>
      <c r="B9" s="7">
        <f>COUNTA(TestSteps)</f>
        <v>141</v>
      </c>
      <c r="C9" s="7">
        <f>ROUND((B9/$B3)*100,2)</f>
        <v>142.42</v>
      </c>
      <c r="D9" s="8">
        <f t="shared" si="0"/>
        <v>-42.42</v>
      </c>
      <c r="F9" s="10"/>
      <c r="G9" s="11"/>
      <c r="H9" s="12"/>
    </row>
    <row r="10" spans="1:8">
      <c r="A10" s="6" t="s">
        <v>58</v>
      </c>
      <c r="B10" s="7">
        <f>COUNTA(ExpectedResult)</f>
        <v>138</v>
      </c>
      <c r="C10" s="7">
        <f>ROUND((B10/$B3)*100,2)</f>
        <v>139.39</v>
      </c>
      <c r="D10" s="8">
        <f t="shared" si="0"/>
        <v>-39.39</v>
      </c>
      <c r="F10" s="10"/>
      <c r="G10" s="11"/>
      <c r="H10" s="12"/>
    </row>
    <row r="11" spans="1:8">
      <c r="A11" s="6" t="s">
        <v>59</v>
      </c>
      <c r="B11" s="7">
        <f>COUNTA(ActualResult)</f>
        <v>0</v>
      </c>
      <c r="C11" s="7">
        <f>ROUND((B11/$B3)*100,2)</f>
        <v>0</v>
      </c>
      <c r="D11" s="8">
        <f t="shared" si="0"/>
        <v>100</v>
      </c>
      <c r="F11" s="10"/>
      <c r="G11" s="11"/>
      <c r="H11" s="12"/>
    </row>
    <row r="12" spans="1:8">
      <c r="A12" s="6" t="s">
        <v>62</v>
      </c>
      <c r="B12" s="7">
        <f>COUNTA(Priority)</f>
        <v>0</v>
      </c>
      <c r="C12" s="7">
        <f>ROUND((B12/$B3)*100,2)</f>
        <v>0</v>
      </c>
      <c r="D12" s="8">
        <f t="shared" si="0"/>
        <v>100</v>
      </c>
      <c r="F12" s="10"/>
      <c r="G12" s="11"/>
      <c r="H12" s="12"/>
    </row>
    <row r="13" spans="1:8">
      <c r="A13" s="6" t="s">
        <v>63</v>
      </c>
      <c r="B13" s="7">
        <f>COUNTA(Severity)</f>
        <v>3</v>
      </c>
      <c r="C13" s="7">
        <f>ROUND((B13/$B3)*100,2)</f>
        <v>3.03</v>
      </c>
      <c r="D13" s="8">
        <f t="shared" si="0"/>
        <v>96.97</v>
      </c>
      <c r="F13" s="10"/>
      <c r="G13" s="11"/>
      <c r="H13" s="12"/>
    </row>
    <row r="14" spans="6:8">
      <c r="F14" s="10"/>
      <c r="G14" s="11"/>
      <c r="H14" s="12"/>
    </row>
    <row r="15" spans="6:8">
      <c r="F15" s="10"/>
      <c r="G15" s="11"/>
      <c r="H15" s="12"/>
    </row>
    <row r="16" spans="1:8">
      <c r="A16" s="13" t="s">
        <v>587</v>
      </c>
      <c r="B16" s="13"/>
      <c r="C16" s="13"/>
      <c r="F16" s="10"/>
      <c r="G16" s="11"/>
      <c r="H16" s="12"/>
    </row>
    <row r="17" ht="28.8" spans="1:8">
      <c r="A17" s="14" t="s">
        <v>588</v>
      </c>
      <c r="B17" s="14" t="s">
        <v>589</v>
      </c>
      <c r="C17" s="14" t="s">
        <v>590</v>
      </c>
      <c r="F17" s="10"/>
      <c r="G17" s="11"/>
      <c r="H17" s="12"/>
    </row>
    <row r="18" spans="1:8">
      <c r="A18" s="15" t="s">
        <v>163</v>
      </c>
      <c r="B18" s="16">
        <f>COUNTIF(TPM_Sheet!F13:F43,"Functionality")+COUNTIF(TPM_Sheet!F13:F43,"Intergration")+COUNTIF(TPM_Sheet!F13:F43,"Validation")</f>
        <v>23</v>
      </c>
      <c r="C18" s="16">
        <f>ROUND((B18/'Test Case Quality'!B3)*100,2)</f>
        <v>23.23</v>
      </c>
      <c r="F18" s="10"/>
      <c r="G18" s="11"/>
      <c r="H18" s="12"/>
    </row>
    <row r="19" spans="1:8">
      <c r="A19" s="7" t="s">
        <v>416</v>
      </c>
      <c r="B19" s="16">
        <f>COUNTIF(TPM_Sheet!F13:F43,"Usability")</f>
        <v>0</v>
      </c>
      <c r="C19" s="16">
        <f>ROUND((B19/'Test Case Quality'!B3)*100,2)</f>
        <v>0</v>
      </c>
      <c r="F19" s="17"/>
      <c r="G19" s="18"/>
      <c r="H19" s="19"/>
    </row>
    <row r="20" spans="1:3">
      <c r="A20" s="15" t="s">
        <v>591</v>
      </c>
      <c r="B20" s="16">
        <f>COUNTIF(TPM_Sheet!F13:F43,"UI")</f>
        <v>8</v>
      </c>
      <c r="C20" s="16">
        <f>ROUND((B20/'Test Case Quality'!B3)*100,2)</f>
        <v>8.08</v>
      </c>
    </row>
  </sheetData>
  <mergeCells count="1">
    <mergeCell ref="A16:C16"/>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10</vt:i4>
      </vt:variant>
    </vt:vector>
  </HeadingPairs>
  <TitlesOfParts>
    <vt:vector size="10" baseType="lpstr">
      <vt:lpstr>Summary</vt:lpstr>
      <vt:lpstr>TPM_Sheet</vt:lpstr>
      <vt:lpstr>Report</vt:lpstr>
      <vt:lpstr>TPM_MISC</vt:lpstr>
      <vt:lpstr>Sheet2</vt:lpstr>
      <vt:lpstr>Sheet3</vt:lpstr>
      <vt:lpstr>Defect  log</vt:lpstr>
      <vt:lpstr>Sheet1</vt:lpstr>
      <vt:lpstr>Consolidated Report</vt:lpstr>
      <vt:lpstr>Test Case Quality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testing</dc:creator>
  <cp:lastModifiedBy>WPS_1704352132</cp:lastModifiedBy>
  <cp:revision>1</cp:revision>
  <dcterms:created xsi:type="dcterms:W3CDTF">2022-03-03T21:46:00Z</dcterms:created>
  <dcterms:modified xsi:type="dcterms:W3CDTF">2024-10-11T14:44:24Z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1033-12.2.0.18283</vt:lpwstr>
  </property>
  <property fmtid="{D5CDD505-2E9C-101B-9397-08002B2CF9AE}" pid="3" name="ICV">
    <vt:lpwstr>7FA8DE15D6134174A57EDB53A896D611_13</vt:lpwstr>
  </property>
</Properties>
</file>