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Cache/pivotCacheRecords4.xml" ContentType="application/vnd.openxmlformats-officedocument.spreadsheetml.pivotCacheRecords+xml"/>
  <Override PartName="/xl/pivotCache/pivotCacheRecords5.xml" ContentType="application/vnd.openxmlformats-officedocument.spreadsheetml.pivotCacheRecords+xml"/>
  <Override PartName="/xl/pivotCache/pivotCacheRecords6.xml" ContentType="application/vnd.openxmlformats-officedocument.spreadsheetml.pivotCacheRecords+xml"/>
  <Override PartName="/xl/pivotCache/pivotCacheRecords7.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firstSheet="3" activeTab="7"/>
  </bookViews>
  <sheets>
    <sheet name="Summary" sheetId="4" state="hidden" r:id="rId1"/>
    <sheet name="Report" sheetId="6" state="hidden" r:id="rId2"/>
    <sheet name="Consolidated Report" sheetId="8" state="hidden" r:id="rId3"/>
    <sheet name="TPM_Sheet" sheetId="1" r:id="rId4"/>
    <sheet name="TPM_MISC" sheetId="2" state="hidden" r:id="rId5"/>
    <sheet name="Sheet4" sheetId="12" state="hidden" r:id="rId6"/>
    <sheet name="Sheet2" sheetId="14" state="hidden" r:id="rId7"/>
    <sheet name="Defect  log" sheetId="5" r:id="rId8"/>
    <sheet name="Test Case Quality" sheetId="9" state="hidden" r:id="rId9"/>
  </sheets>
  <definedNames>
    <definedName name="_xlnm._FilterDatabase" localSheetId="3" hidden="1">TPM_Sheet!$A$12:$U$256</definedName>
    <definedName name="_xlnm._FilterDatabase" localSheetId="7" hidden="1">'Defect  log'!$A$1:$N$499</definedName>
    <definedName name="ActualResult">TPM_Sheet!$L$15:$L$1001</definedName>
    <definedName name="CaseID">TPM_Sheet!$A$15:$A$1001</definedName>
    <definedName name="ExpectedResult">TPM_Sheet!$K$15:$K$1001</definedName>
    <definedName name="Function">TPM_Sheet!$E$15:$E$1001</definedName>
    <definedName name="Iteration1">TPM_Sheet!#REF!</definedName>
    <definedName name="Iteration2">TPM_Sheet!#REF!</definedName>
    <definedName name="Module">TPM_Sheet!$B$15:$B$21001</definedName>
    <definedName name="Priority">TPM_Sheet!$O$15:$O$221001</definedName>
    <definedName name="ReqID">TPM_Sheet!$D$15:$D$221001</definedName>
    <definedName name="Severity">TPM_Sheet!$P$15:$P$21001</definedName>
    <definedName name="Status01_06">TPM_Sheet!$N$15:$N$1048576</definedName>
    <definedName name="SubModule">TPM_Sheet!$C$15:$C$21001</definedName>
    <definedName name="TestDescription">TPM_Sheet!$I$15:$I$21001</definedName>
    <definedName name="TestingType">TPM_Sheet!$F$15:$F$21001</definedName>
    <definedName name="TestSteps">TPM_Sheet!$J$15:$J$21001</definedName>
  </definedNames>
  <calcPr calcId="191029"/>
  <pivotCaches>
    <pivotCache cacheId="0" r:id="rId14"/>
    <pivotCache cacheId="1" r:id="rId15"/>
    <pivotCache cacheId="2" r:id="rId16"/>
    <pivotCache cacheId="3" r:id="rId17"/>
    <pivotCache cacheId="4" r:id="rId18"/>
    <pivotCache cacheId="5" r:id="rId19"/>
    <pivotCache cacheId="6"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Amruta Kore</author>
  </authors>
  <commentList>
    <comment ref="I64" authorId="0">
      <text>
        <r>
          <rPr>
            <sz val="11"/>
            <color rgb="FF000000"/>
            <rFont val="Calibri"/>
            <scheme val="minor"/>
            <charset val="0"/>
          </rPr>
          <t xml:space="preserve">Amruta Kore:
</t>
        </r>
      </text>
    </comment>
  </commentList>
</comments>
</file>

<file path=xl/sharedStrings.xml><?xml version="1.0" encoding="utf-8"?>
<sst xmlns="http://schemas.openxmlformats.org/spreadsheetml/2006/main" count="896" uniqueCount="333">
  <si>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</si>
  <si>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</si>
  <si>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</si>
  <si>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</si>
  <si>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</si>
  <si>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</si>
  <si>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</si>
  <si>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</si>
  <si>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</si>
  <si>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</si>
  <si>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</si>
  <si>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</si>
  <si>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</si>
  <si>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</si>
  <si>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</si>
  <si>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</si>
  <si>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</si>
  <si>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Consolidated View</t>
  </si>
  <si>
    <t>Initial Phase</t>
  </si>
  <si>
    <t>39</t>
  </si>
  <si>
    <t>17</t>
  </si>
  <si>
    <t>V0.2</t>
  </si>
  <si>
    <t>Incorporated with missing scenarios , 12 missing scenarios are identified</t>
  </si>
  <si>
    <t>General Setting</t>
  </si>
  <si>
    <t>2</t>
  </si>
  <si>
    <t>0</t>
  </si>
  <si>
    <t>Test execution report</t>
  </si>
  <si>
    <t>Status Dt 9/2/2024</t>
  </si>
  <si>
    <t>Tester Status</t>
  </si>
  <si>
    <t>New</t>
  </si>
  <si>
    <t>Submodule</t>
  </si>
  <si>
    <t>Fail</t>
  </si>
  <si>
    <t>Pass</t>
  </si>
  <si>
    <t>Grand Total</t>
  </si>
  <si>
    <t>Count of Defect ID</t>
  </si>
  <si>
    <t>Severity</t>
  </si>
  <si>
    <t>General setting</t>
  </si>
  <si>
    <t>Priority</t>
  </si>
  <si>
    <t>High</t>
  </si>
  <si>
    <t>Low</t>
  </si>
  <si>
    <t>Medium</t>
  </si>
  <si>
    <t>Count of Case ID</t>
  </si>
  <si>
    <t>Daily Summary Report - 6/10/2024</t>
  </si>
  <si>
    <t>Test case execution status</t>
  </si>
  <si>
    <t>Failed test case status report - 9/3/2024</t>
  </si>
  <si>
    <t>Failed test case status report - 6/1/2024</t>
  </si>
  <si>
    <t>Very High</t>
  </si>
  <si>
    <t>Defect Status report - 9/3/2024</t>
  </si>
  <si>
    <t>Defect Status report - 6/1/2024</t>
  </si>
  <si>
    <t>Severity / Priority</t>
  </si>
  <si>
    <t>Test case execution status Report - 9/3/2024</t>
  </si>
  <si>
    <t>Test case execution status Report - 6/1/2024</t>
  </si>
  <si>
    <t>TCs Status / Submodules</t>
  </si>
  <si>
    <t>Pass Tcs</t>
  </si>
  <si>
    <t>Fail Tcs</t>
  </si>
  <si>
    <t>Other / Not Executed</t>
  </si>
  <si>
    <t>Ticket ID</t>
  </si>
  <si>
    <t>TT24427</t>
  </si>
  <si>
    <t>Released Version</t>
  </si>
  <si>
    <t>Project live Date</t>
  </si>
  <si>
    <t>Project Name</t>
  </si>
  <si>
    <t>Connect us 2.0</t>
  </si>
  <si>
    <t>Module Name</t>
  </si>
  <si>
    <t>Project Master</t>
  </si>
  <si>
    <t>Test Cases Reviewed By</t>
  </si>
  <si>
    <t>Testing Owner</t>
  </si>
  <si>
    <t>Swapnil Ramdasi</t>
  </si>
  <si>
    <t>Ticket Owner</t>
  </si>
  <si>
    <t>Priyanka Gole</t>
  </si>
  <si>
    <t>#######</t>
  </si>
  <si>
    <t>Testing URL</t>
  </si>
  <si>
    <t>http://3.108.206.34/2_Testing/TechTicket</t>
  </si>
  <si>
    <t>Email / User Name</t>
  </si>
  <si>
    <t>Preetib</t>
  </si>
  <si>
    <t>abcd1234</t>
  </si>
  <si>
    <t>Password</t>
  </si>
  <si>
    <t>Description</t>
  </si>
  <si>
    <t>Uploading of documents</t>
  </si>
  <si>
    <t>Case ID</t>
  </si>
  <si>
    <t>Module</t>
  </si>
  <si>
    <t>Req Id</t>
  </si>
  <si>
    <t>Function</t>
  </si>
  <si>
    <t>Testing Type</t>
  </si>
  <si>
    <t>Platform</t>
  </si>
  <si>
    <t>Field</t>
  </si>
  <si>
    <t>Test Description</t>
  </si>
  <si>
    <t>Test steps</t>
  </si>
  <si>
    <t>Expected Result</t>
  </si>
  <si>
    <t>Actual Result</t>
  </si>
  <si>
    <t>Screen Shot</t>
  </si>
  <si>
    <t>Written Date</t>
  </si>
  <si>
    <t>Review Remark</t>
  </si>
  <si>
    <t>BA Remark</t>
  </si>
  <si>
    <t>Developer Remark</t>
  </si>
  <si>
    <t>Last Updated Date</t>
  </si>
  <si>
    <t>TC_01</t>
  </si>
  <si>
    <t>Project Management</t>
  </si>
  <si>
    <t>BR001 - Require Icon on the consolidated view to upload project wise Attachment.</t>
  </si>
  <si>
    <t>View</t>
  </si>
  <si>
    <t>UI</t>
  </si>
  <si>
    <t>Web</t>
  </si>
  <si>
    <t>Verify the document upload page through consolidated view - icon</t>
  </si>
  <si>
    <t xml:space="preserve">1. Click on the URL- http://3.108.206.34/2_Testing/TechTicket
2. Login - enter the username &amp; password 
3. Click on Sign In 
4. Click on " Project Management " menu
5. Click on Conslidated Menu 
6. Click on icon next to Project Name
7. observe he details at document upload page
8. </t>
  </si>
  <si>
    <r>
      <rPr>
        <sz val="11"/>
        <color theme="1"/>
        <rFont val="Book Antiqua"/>
        <charset val="134"/>
      </rPr>
      <t xml:space="preserve">Upon successful login user redirected to document upload page , Pg is divided into 4 sections and displayed with below details
</t>
    </r>
    <r>
      <rPr>
        <u/>
        <sz val="11"/>
        <color theme="1"/>
        <rFont val="Book Antiqua"/>
        <charset val="134"/>
      </rPr>
      <t xml:space="preserve">Project section( 1st section) </t>
    </r>
    <r>
      <rPr>
        <sz val="11"/>
        <color theme="1"/>
        <rFont val="Book Antiqua"/>
        <charset val="134"/>
      </rPr>
      <t xml:space="preserve">
1. Project name with icon ( displayed at centre)
2. Pending tickets, completed tickets , Pending Tasks, Delayed Tasks
</t>
    </r>
    <r>
      <rPr>
        <u/>
        <sz val="11"/>
        <color theme="1"/>
        <rFont val="Book Antiqua"/>
        <charset val="134"/>
      </rPr>
      <t>Add files with status(2nd section)</t>
    </r>
    <r>
      <rPr>
        <sz val="11"/>
        <color theme="1"/>
        <rFont val="Book Antiqua"/>
        <charset val="134"/>
      </rPr>
      <t xml:space="preserve">
1. Module( dropdown)- single selection
2. Submodule(dropdown)- single selection
3. Status( radio button) - Active , Deactive 
4. Add Files (button)
</t>
    </r>
    <r>
      <rPr>
        <u/>
        <sz val="11"/>
        <color theme="1"/>
        <rFont val="Book Antiqua"/>
        <charset val="134"/>
      </rPr>
      <t xml:space="preserve">Note: ( 3rd section)
</t>
    </r>
    <r>
      <rPr>
        <sz val="11"/>
        <color theme="1"/>
        <rFont val="Book Antiqua"/>
        <charset val="134"/>
      </rPr>
      <t xml:space="preserve">1) Please Select Documents for Delete and Restore
2) Please Select Deactive To Check Deleted Documents
</t>
    </r>
    <r>
      <rPr>
        <u/>
        <sz val="11"/>
        <color theme="1"/>
        <rFont val="Book Antiqua"/>
        <charset val="134"/>
      </rPr>
      <t xml:space="preserve">Document details in grid view( 4th section)
</t>
    </r>
    <r>
      <rPr>
        <sz val="11"/>
        <color theme="1"/>
        <rFont val="Book Antiqua"/>
        <charset val="134"/>
      </rPr>
      <t>1. Check box ( by default unchecked)
2. Sr. no
3. Show to all ( checkbox)
4. Actions ( History, download)
5. File Name
6. Project Name
7. Module Name
8. SubModule Name</t>
    </r>
    <r>
      <rPr>
        <u/>
        <sz val="11"/>
        <color theme="1"/>
        <rFont val="Book Antiqua"/>
        <charset val="134"/>
      </rPr>
      <t xml:space="preserve">
</t>
    </r>
  </si>
  <si>
    <t>9/2/2024
All fields are present as per the expected result except the filter message
As per the requirement No. BR006 Note message should not displayed to the user.
Note 3 : "3) Please Select Module or Submodule to Filter The Documents" should be removed.</t>
  </si>
  <si>
    <t>TC_02</t>
  </si>
  <si>
    <t>Verify the document upload page through consolidated view - Module</t>
  </si>
  <si>
    <t xml:space="preserve">1. Click on the URL- http://3.108.206.34/2_Testing/TechTicket
2. Logon - enter the username &amp; password 
3. Click on Sign In 
4. Click on " Project Management " menu
5. Click on Conslidated Menu 
6. Click on icon next to Project Name
7. observe he details at document upload page
8. </t>
  </si>
  <si>
    <r>
      <rPr>
        <sz val="11"/>
        <color theme="1"/>
        <rFont val="Book Antiqua"/>
        <charset val="134"/>
      </rPr>
      <t xml:space="preserve">Upon successful logon user redirected to document upload page , Pg is divided into 4 sections and displayed with below details
</t>
    </r>
    <r>
      <rPr>
        <u/>
        <sz val="11"/>
        <color theme="1"/>
        <rFont val="Book Antiqua"/>
        <charset val="134"/>
      </rPr>
      <t xml:space="preserve">Project section( 1st section) </t>
    </r>
    <r>
      <rPr>
        <sz val="11"/>
        <color theme="1"/>
        <rFont val="Book Antiqua"/>
        <charset val="134"/>
      </rPr>
      <t xml:space="preserve">
1. Project name with icon ( displayed at centre)
2. Pending tickets, completed tickets , Pending Tasks, Delayed Tasks
</t>
    </r>
    <r>
      <rPr>
        <u/>
        <sz val="11"/>
        <color theme="1"/>
        <rFont val="Book Antiqua"/>
        <charset val="134"/>
      </rPr>
      <t>Add files with status(2nd section)</t>
    </r>
    <r>
      <rPr>
        <sz val="11"/>
        <color theme="1"/>
        <rFont val="Book Antiqua"/>
        <charset val="134"/>
      </rPr>
      <t xml:space="preserve">
1. </t>
    </r>
    <r>
      <rPr>
        <i/>
        <sz val="11"/>
        <color theme="1"/>
        <rFont val="Book Antiqua"/>
        <charset val="134"/>
      </rPr>
      <t>Module( dropdown)- single selection-prepopulated with module name</t>
    </r>
    <r>
      <rPr>
        <sz val="11"/>
        <color theme="1"/>
        <rFont val="Book Antiqua"/>
        <charset val="134"/>
      </rPr>
      <t xml:space="preserve">
2. Submodule(dropdown)- single selection
3. Status( radio button) - Active , Deactive 
4. Add Files (button)
</t>
    </r>
    <r>
      <rPr>
        <u/>
        <sz val="11"/>
        <color theme="1"/>
        <rFont val="Book Antiqua"/>
        <charset val="134"/>
      </rPr>
      <t xml:space="preserve">Note: ( 3rd section)
</t>
    </r>
    <r>
      <rPr>
        <sz val="11"/>
        <color theme="1"/>
        <rFont val="Book Antiqua"/>
        <charset val="134"/>
      </rPr>
      <t xml:space="preserve">1) Please Select Documents for Delete and Restore
2) Please Select Deactive To Check Deleted Documents
3) Please Select Module or Submodule to Filter The Documents
</t>
    </r>
    <r>
      <rPr>
        <u/>
        <sz val="11"/>
        <color theme="1"/>
        <rFont val="Book Antiqua"/>
        <charset val="134"/>
      </rPr>
      <t xml:space="preserve">Document details in grid view( 4th section)
</t>
    </r>
    <r>
      <rPr>
        <sz val="11"/>
        <color theme="1"/>
        <rFont val="Book Antiqua"/>
        <charset val="134"/>
      </rPr>
      <t>1. Check box ( by default unchecked)
2. Sr. no
3. Show to all ( checkbox)
4. Actions ( History, download)
5. File Name
6. Project Name
7. Module Name
8. SubModule Name</t>
    </r>
    <r>
      <rPr>
        <u/>
        <sz val="11"/>
        <color theme="1"/>
        <rFont val="Book Antiqua"/>
        <charset val="134"/>
      </rPr>
      <t xml:space="preserve">
</t>
    </r>
  </si>
  <si>
    <t>TC_03</t>
  </si>
  <si>
    <t>BR002 - Upload document against project.</t>
  </si>
  <si>
    <t>Functionality</t>
  </si>
  <si>
    <t>Verify user is able to upload the document( Pdf) through Consolidated view - icon</t>
  </si>
  <si>
    <t>1. Click on the URL- http://3.108.206.34/2_Testing/TechTicket
2. Logon - enter the username &amp; password 
3. Click on Sign In 
4. Click on " Project Management " menu
5. Click on Conslidated Menu 
6. Click on icon next to Project Name
7. Click on Add File 
8. Choose file 
9. Click on Submit button</t>
  </si>
  <si>
    <t>1.System should throw acknowledgement message for succesfully inserted the same file.
2. Uploaded file  details are displayed in 4th section .
3. Latest records gets displayed at Top
4. Project, Module &amp;Submodule won't populated</t>
  </si>
  <si>
    <t xml:space="preserve">9/2/2024
PDF uploaded to the system but Success message dispalyaed at 2 time
Latest record not displayed at the top.
It getting displayed at the last
</t>
  </si>
  <si>
    <t>TC_04</t>
  </si>
  <si>
    <t>Verify user is able to upload the document( Jpeg) through Consolidated view - icon</t>
  </si>
  <si>
    <t xml:space="preserve">9/2/2024
jepg uploaded to the system but Success message dispalyaed at 2 time
Latest record not displayed at the top.
It getting displayed at the last
</t>
  </si>
  <si>
    <t>TC_05</t>
  </si>
  <si>
    <t>Verify user is able to upload the document( Png) through Consolidated view - icon</t>
  </si>
  <si>
    <t xml:space="preserve">9/2/2024
png uploaded to the system but Success message dispalyaed at 2 time
Latest record not displayed at the top.
It getting displayed at the last
</t>
  </si>
  <si>
    <t>TC_06</t>
  </si>
  <si>
    <t>Verify user is able to upload the document( doc/docx) through Consolidated view - icon</t>
  </si>
  <si>
    <t xml:space="preserve">9/2/2024
doc and docx file uploaded to the system but Success message dispalyaed at 2 time
Latest record not displayed at the top.
It getting displayed at the last
</t>
  </si>
  <si>
    <t>TC_07</t>
  </si>
  <si>
    <t>Verify user is able to upload the document( pptx) through Consolidated view - icon</t>
  </si>
  <si>
    <t xml:space="preserve">9/2/2024
PPTX file uploaded to the system but Success message dispalyaed at 2 time
Latest record not displayed at the top.
It getting displayed at the last
</t>
  </si>
  <si>
    <t>TC_08</t>
  </si>
  <si>
    <t>BR002 - Require Icon on the consolidated view to upload project wise Attachment.</t>
  </si>
  <si>
    <t>Verify user is able to upload the document( mp4) through Consolidated view - icon</t>
  </si>
  <si>
    <t>9/2/2024
mp4 file uploaded to the system but Success message dispalyaed at 2 time
Latest record not displayed at the top.
It getting displayed at the last</t>
  </si>
  <si>
    <t>TC_09</t>
  </si>
  <si>
    <t>Usability</t>
  </si>
  <si>
    <t>Verify that last uploaded files displayed at top in grid view</t>
  </si>
  <si>
    <t>1. Click on the URL- http://3.108.206.34/2_Testing/TechTicket
2. Logon - enter the username &amp; password 
3. Click on Sign In 
4. Click on " Project Management " menu
5. Click on Conslidated Menu 
6. Click on icon next to Project Name
7. Click on Add File 
8. Choose file 
9. Click on Submit button
10.observe the grid view</t>
  </si>
  <si>
    <t>Last added file should displayed at top</t>
  </si>
  <si>
    <t xml:space="preserve">9/2/2024
Sample file uploaded to the system but Success message dispalyaed at 2 time
Latest record not displayed at the top.
</t>
  </si>
  <si>
    <t>TC_10</t>
  </si>
  <si>
    <t>Verify user is able to upload the document through Consolidated view-Module</t>
  </si>
  <si>
    <t>1. Click on the URL- http://3.108.206.34/2_Testing/TechTicket
2. Logon - enter the username &amp; password 
3. Click on Sign In 
4. Click on " Project Management " menu
5. Click on Conslidated Menu 
6. Click on icon next to Module
7. Select tthe module
8.Click on Add File 
9. Choose file
10. Click on Submit button
10.observe the grid view</t>
  </si>
  <si>
    <r>
      <rPr>
        <sz val="11"/>
        <color theme="1"/>
        <rFont val="Book Antiqua"/>
        <charset val="134"/>
      </rPr>
      <t xml:space="preserve">1.System should throw acknowledgement message for succesfully inserted the same file.
2. Uploaded file  details are displayed in 4th section .
</t>
    </r>
    <r>
      <rPr>
        <b/>
        <sz val="11"/>
        <color theme="1"/>
        <rFont val="Book Antiqua"/>
        <charset val="134"/>
      </rPr>
      <t>3. Project, (Module,Submodule won't Prepopulated) however the selected module is available against Module dropdown as option.</t>
    </r>
    <r>
      <rPr>
        <sz val="11"/>
        <color theme="1"/>
        <rFont val="Book Antiqua"/>
        <charset val="134"/>
      </rPr>
      <t xml:space="preserve">
3. Latest records gets displayed at Top</t>
    </r>
  </si>
  <si>
    <t>TC_11</t>
  </si>
  <si>
    <t>BR003-Provision to upload Sub module wise document</t>
  </si>
  <si>
    <t>Verify user is able to upload the document against submodule wise through Consolidated view-Module</t>
  </si>
  <si>
    <r>
      <rPr>
        <sz val="11"/>
        <color theme="1"/>
        <rFont val="Book Antiqua"/>
        <charset val="134"/>
      </rPr>
      <t xml:space="preserve">1.System should throw acknowledgement message for succesfully inserted the same file.
2. Uploaded file  details are displayed in 4th section .
3. </t>
    </r>
    <r>
      <rPr>
        <b/>
        <sz val="11"/>
        <color theme="1"/>
        <rFont val="Book Antiqua"/>
        <charset val="134"/>
      </rPr>
      <t>Project, (Module,Submodule won't Prepopulated) however the selected module is available against Module dropdown as option and Submodule dropdown is populated with submodule mapped to module</t>
    </r>
    <r>
      <rPr>
        <sz val="11"/>
        <color theme="1"/>
        <rFont val="Book Antiqua"/>
        <charset val="134"/>
      </rPr>
      <t>.
3. Latest records gets displayed at Top</t>
    </r>
  </si>
  <si>
    <t>TC_12</t>
  </si>
  <si>
    <t>BR004-Active records History button should show document name, uploaded by, uploaded at date time.</t>
  </si>
  <si>
    <t>Verify History page for  active records</t>
  </si>
  <si>
    <t xml:space="preserve">1. Click on the URL- http://3.108.206.34/2_Testing/TechTicket
2. Logon - enter the username &amp; password 
3. Click on Sign In 
4. Click on " Project Management " menu
5. Click on Conslidated Menu 
6. Click on icon next to Module
7. Select tthe module
8.Click on history icon under action column against file name 
9. observe the history page details
</t>
  </si>
  <si>
    <t>History page is populated with details under below fields
1. Sr ( Serial no )
2. Document Name 
3. Status ( Active/Deactive)
4. Host name (Ip address)
5. Updated By 
6. Updtaed At
7. Deleted By
8. Deleted At</t>
  </si>
  <si>
    <t>9/2/2024
As expected</t>
  </si>
  <si>
    <t>TC_13</t>
  </si>
  <si>
    <t>BR005-Deactive records History button should show document name, uploaded by, uploaded at date time, deleted by, deleted at date time</t>
  </si>
  <si>
    <t>Verify history page for deactive records</t>
  </si>
  <si>
    <t xml:space="preserve">History page is populated with details under below fields
1. Sr ( Serial no )
2. Document Name 
3. Status ( Active/Deactive)
4. Host name
5. Updated By 
6. Updated At
7. Deleted by
8. Deleted at </t>
  </si>
  <si>
    <t>TC_14</t>
  </si>
  <si>
    <t>Verify  Document with show all access is able to view the document by all users</t>
  </si>
  <si>
    <t xml:space="preserve">1. Click on the URL- http://3.108.206.34/2_Testing/TechTicket
2. Logon - enter the username &amp; password 
3. Click on Sign In 
4. Click on " Project Management " menu
5. Click on Conslidated Menu 
6. Click on icon next to Module
7. Select tthe module
8.Select the checkbox ( show all) against file name 
9. 
</t>
  </si>
  <si>
    <t>All users whomever has Consolidated menu access is able to view the document with Show all access</t>
  </si>
  <si>
    <t>TC_15</t>
  </si>
  <si>
    <t>Verify document without show all ( check box unchecked) is unable to view by users other than project owner</t>
  </si>
  <si>
    <t xml:space="preserve">1. Click on the URL- http://3.108.206.34/2_Testing/TechTicket
2. Logon - enter the username &amp; password 
3. Click on Sign In 
4. Click on " Project Management " menu
5. Click on Conslidated Menu 
6. Click on icon next to Module
7. Select tthe module
8.DeSelect the checkbox ( show all) against file name 
9. 
</t>
  </si>
  <si>
    <t>Only project owner can view this document and all users is unable to view the same.</t>
  </si>
  <si>
    <t>TC_16</t>
  </si>
  <si>
    <t>Verify document without show all ( check box unchecked) is unable to download the document by users other than project owner</t>
  </si>
  <si>
    <t>Only project owner can view and download this document and all users is unable to view the same.hence unable to download</t>
  </si>
  <si>
    <t>9/2/2024
As expected
After checkmarking on chech box all files getting hide.</t>
  </si>
  <si>
    <t>TC_17</t>
  </si>
  <si>
    <t>Verify user with "delete doc" access is able to delete the documents</t>
  </si>
  <si>
    <t xml:space="preserve">1. Click on the URL- http://3.108.206.34/2_Testing/TechTicket
2. Logon - enter the username &amp; password 
3. Click on Sign In 
4. Click on " Project Management " menu
5. Click on Conslidated Menu 
6. Click on icon next to Module
7. Select tthe module
8.Select the checkbox  against file name 
9. click on Delete button
</t>
  </si>
  <si>
    <t>System should throw the Successful deletion message .</t>
  </si>
  <si>
    <t xml:space="preserve">9/2/2024
As expected
</t>
  </si>
  <si>
    <t>TC_18</t>
  </si>
  <si>
    <t xml:space="preserve">Verify all users able to view and download the document
</t>
  </si>
  <si>
    <t xml:space="preserve">1. Click on the URL- http://3.108.206.34/2_Testing/TechTicket
2. Logon - enter the username &amp; password 
3. Click on Sign In 
4. Click on " Project Management " menu
5. Click on Conslidated Menu 
6. Click on icon next to Module
7. Select tthe module &amp; submodule
8.Click on download icon against document name 
</t>
  </si>
  <si>
    <t>The selected file get downloaded</t>
  </si>
  <si>
    <t>TC_19</t>
  </si>
  <si>
    <t>Verify that "Delete DOC" authority persons having the authority to  delete the document</t>
  </si>
  <si>
    <t>The selected file get deleted</t>
  </si>
  <si>
    <t>TC_20</t>
  </si>
  <si>
    <t>Validation</t>
  </si>
  <si>
    <t>Verify user is able to upload the file with 201MB size against project</t>
  </si>
  <si>
    <t xml:space="preserve">1. Click on the URL- http://3.108.206.34/2_Testing/TechTicket
2. Logon - enter the username &amp; password 
3. Click on Sign In 
4. Click on " Project Management " menu
5. Click on Conslidated Menu 
6. Click on icon next to Module
7. Click on thee Add files
8. upload the document
</t>
  </si>
  <si>
    <t>System should throw error message</t>
  </si>
  <si>
    <t>9/2/2024
Not as expected
System gets stuck after uploading the file.
Error message disssplayed to the user</t>
  </si>
  <si>
    <t>TC_21</t>
  </si>
  <si>
    <t>Verify user is able to upload the document file size grater than 201 MB against module</t>
  </si>
  <si>
    <t>1. Click on the URL- http://3.108.206.34/2_Testing/TechTicket
2. Logon - enter the username &amp; password 
3. Click on Sign In 
4. Click on " Project Management " menu
5. Click on Conslidated Menu 
6. Click on icon next to Module
7. Click on thee Add files
8. upload the document</t>
  </si>
  <si>
    <t xml:space="preserve">9/2/2024
Not as expected
System gets stuck after uploading the file.
</t>
  </si>
  <si>
    <t>TC_22</t>
  </si>
  <si>
    <t>Verify user is able to upload the document file size grater than 201MB against submodule</t>
  </si>
  <si>
    <t>TC_23</t>
  </si>
  <si>
    <t>Verify system should not allow to upload the file other than .doc, .docx, .pdf, .pptx, .png, .jpeg, .mp4 etention</t>
  </si>
  <si>
    <t>1. Click on the URL- http://3.108.206.34/2_Testing/TechTicket
2. Logon - enter the username &amp; password 
3. Click on Sign In 
4. Click on " Project Management " menu
5. Click on Conslidated Menu 
6. Click on icon next to Module
7. Clickon the add Files
8. upload the document</t>
  </si>
  <si>
    <t>9/2/2024
Not As expected
System is accepting the all the file extensions 
And Not throwing any error message</t>
  </si>
  <si>
    <t>TC_24</t>
  </si>
  <si>
    <t>Verify user is able to upload the file equal to 200MB size against project</t>
  </si>
  <si>
    <t xml:space="preserve">1. Click on the URL- http://3.108.206.34/2_Testing/TechTicket
2. Logon - enter the username &amp; password 
3. Click on Sign In 
4. Click on " Project Management " menu
5. Click on Conslidated Menu 
6. Click on icon to upload document
7. Click on thee Add files
8. upload the document
</t>
  </si>
  <si>
    <t>System should throw successful acknowledgement</t>
  </si>
  <si>
    <t>9/2/2024
Not As expected
System getting stuck while uploading 200 mb file nonotifiation displayed for the progress of uploading</t>
  </si>
  <si>
    <t>TC_25</t>
  </si>
  <si>
    <t>Verify user is able to upload the document file size equal to 200MB against module</t>
  </si>
  <si>
    <t>TC_26</t>
  </si>
  <si>
    <t>Verify user is able to upload the document file size equal to 200MB against submodule</t>
  </si>
  <si>
    <t xml:space="preserve">1. Click on the URL- http://3.108.206.34/2_Testing/TechTicket
2. Logon - enter the username &amp; password 
3. Click on Sign In 
4. Click on " Project Management " menu
5. Click on Conslidated Menu 
6. Click on icon next to sub module Module
7. Click on thee Add files
8. upload the document
</t>
  </si>
  <si>
    <t>TC_27</t>
  </si>
  <si>
    <t>Verify "is show to all " checkbox by default behaviour</t>
  </si>
  <si>
    <t xml:space="preserve">1. Click on the URL- http://3.108.206.34/2_Testing/TechTicket
2. Logon - enter the username &amp; password 
3. Click on Sign In 
4. Click on " Project Management " menu
5. Click on Conslidated Menu 
6. Click on icon next to sub module Module
7. upload the document
</t>
  </si>
  <si>
    <t xml:space="preserve">" Is show to all " field is by default populated with Yes </t>
  </si>
  <si>
    <t>TC_28</t>
  </si>
  <si>
    <t>Verify back button to take user to previous page
1. From History page  to document upload page
2. From Document upload page to consolidated page</t>
  </si>
  <si>
    <t>1. Click on the URL- http://3.108.206.34/2_Testing/TechTicket
2. Login - enter the username &amp; password 
3. Click on Sign In 
4. Click on " Project Management " menu
5. Click on Conslidated Menu 
6. Click on icon next to sub module Module
7. Click on thee Add files
8. upload the document</t>
  </si>
  <si>
    <t>Back button  take user to previous page
1. From History page  to document upload page
2. From Document upload page to consolidated page</t>
  </si>
  <si>
    <t>9/2/2024
Not as expected
Button is not present on the history page.
Button not found document upload page.</t>
  </si>
  <si>
    <t>TC_29</t>
  </si>
  <si>
    <t>Verify page header get displayed upon redirecting to Upload document page</t>
  </si>
  <si>
    <t>Page header get displayed as " Upload document"</t>
  </si>
  <si>
    <t>9/2/2024
Not as expected
Upload Document Heading not found on the header part of document upload page</t>
  </si>
  <si>
    <t>TC_30</t>
  </si>
  <si>
    <t>Settings</t>
  </si>
  <si>
    <t>Add</t>
  </si>
  <si>
    <t>Verify Select user dropdown is populated with user name with emp id to differentiate the employee of same name</t>
  </si>
  <si>
    <t>1. Click on the URL- http://3.108.206.34/2_Testing/TechTicket
2. Login - enter the username &amp; password 
3. Click on Sign In 
4. Click on "Setting " menu
5. Click on Add Setting
6. observe the select user drop down</t>
  </si>
  <si>
    <t>Dropdown should be displayed with user name and employee id</t>
  </si>
  <si>
    <t>9/2/2024
Not as expected
User can see the users along with employee id</t>
  </si>
  <si>
    <t>TC_31</t>
  </si>
  <si>
    <t>Edit</t>
  </si>
  <si>
    <t>Deactive users won't populate while selecting user from  select user dropdown</t>
  </si>
  <si>
    <t xml:space="preserve">1. Click on the URL- http://3.108.206.34/2_Testing/TechTicket
2. Login - enter the username &amp; password 
3. Click on Sign In 
4. Click on "Setting " menu
5. Click on show to all 
6. Check the selected user </t>
  </si>
  <si>
    <t>Deactive users won't populate in Select user dropdown</t>
  </si>
  <si>
    <t xml:space="preserve">9/2/2024
As Expected 
</t>
  </si>
  <si>
    <t>TC_32</t>
  </si>
  <si>
    <t>Verify that a user can upload a document to against module by clicking the project icon.</t>
  </si>
  <si>
    <t>1. Click on the URL- http://3.108.206.34/2_Testing/TechTicket
2. Login - enter the username &amp; password 
3. Click on Sign In 
4. Click on " Project Management " menu
5. Click on Conslidated Menu 
6. Select the module
7. upload the document</t>
  </si>
  <si>
    <t>Document should be uploaded against the module and can viewed by clicking on the project icon</t>
  </si>
  <si>
    <t>TC_33</t>
  </si>
  <si>
    <t>Verify that a user can upload a document to against submodule by clicking the project icon.</t>
  </si>
  <si>
    <t>1. Click on the URL- http://3.108.206.34/2_Testing/TechTicket
2. Login - enter the username &amp; password 
3. Click on Sign In 
4. Click on " Project Management " menu
5. Click on Conslidated Menu 
6. Select the module
7. select the sub module
8. upload the document</t>
  </si>
  <si>
    <t>Document should be uploaded against the submodule and can viewed by clicking on the project icon</t>
  </si>
  <si>
    <t>TC_34</t>
  </si>
  <si>
    <t>Verify that a user can upload a document to against module by via view module.</t>
  </si>
  <si>
    <t>The document should be uploaded against the module and accessible via the view module.</t>
  </si>
  <si>
    <t>TC_35</t>
  </si>
  <si>
    <t>Verify that a user can upload a document to against sub module by via view module.</t>
  </si>
  <si>
    <t>The docuemnt should be uploaded against submodule and accessible via module view</t>
  </si>
  <si>
    <t>TC_36</t>
  </si>
  <si>
    <t>Verify user is able to view the document uploaded against submodule via click on Icon ( besideProject name) can accessible via view module</t>
  </si>
  <si>
    <t>User should able to view the document uploaded against submodule via click on Icon ( besideProject name) can accessible via view module</t>
  </si>
  <si>
    <t>TC_37</t>
  </si>
  <si>
    <t>Verify user is able to view the document uploaded against module click on Icon ( besideProject name) can accessible via view module</t>
  </si>
  <si>
    <t>Status</t>
  </si>
  <si>
    <t>Priority / Severity</t>
  </si>
  <si>
    <t>Tester remark</t>
  </si>
  <si>
    <t>Developer remark</t>
  </si>
  <si>
    <t>Functions</t>
  </si>
  <si>
    <t>Req id</t>
  </si>
  <si>
    <t>Req desc</t>
  </si>
  <si>
    <t>Closed</t>
  </si>
  <si>
    <t>Resolved</t>
  </si>
  <si>
    <t>App</t>
  </si>
  <si>
    <t>Intergration</t>
  </si>
  <si>
    <t>Pending</t>
  </si>
  <si>
    <t>Not a bug</t>
  </si>
  <si>
    <t>Re-open</t>
  </si>
  <si>
    <t>Website</t>
  </si>
  <si>
    <t>Not Executed</t>
  </si>
  <si>
    <t>Deffered</t>
  </si>
  <si>
    <t>Web Application</t>
  </si>
  <si>
    <t>Under Development</t>
  </si>
  <si>
    <t xml:space="preserve">Blocker </t>
  </si>
  <si>
    <t>In-Progress</t>
  </si>
  <si>
    <t>Delete</t>
  </si>
  <si>
    <t>Suggestion</t>
  </si>
  <si>
    <t>Re-Test</t>
  </si>
  <si>
    <t>Development Completed</t>
  </si>
  <si>
    <t>Search</t>
  </si>
  <si>
    <t>Compatibilty</t>
  </si>
  <si>
    <t>NA</t>
  </si>
  <si>
    <t>Gird view</t>
  </si>
  <si>
    <t>BR006-Remove filter note (3) as system showing all documents/attachments</t>
  </si>
  <si>
    <t>Security</t>
  </si>
  <si>
    <t>Next Phase</t>
  </si>
  <si>
    <t>Export</t>
  </si>
  <si>
    <t>Performance</t>
  </si>
  <si>
    <t>Custom Export</t>
  </si>
  <si>
    <t>Load</t>
  </si>
  <si>
    <t>Filter</t>
  </si>
  <si>
    <t>Pre-requisitis</t>
  </si>
  <si>
    <t>(blank)</t>
  </si>
  <si>
    <t>Sr No</t>
  </si>
  <si>
    <t>Defect ID</t>
  </si>
  <si>
    <t>Raise on Date</t>
  </si>
  <si>
    <t>Defect Description</t>
  </si>
  <si>
    <t>Assign To</t>
  </si>
  <si>
    <t>Tester comment</t>
  </si>
  <si>
    <t>Dev Status</t>
  </si>
  <si>
    <t>Dev comment</t>
  </si>
  <si>
    <t>BA comment</t>
  </si>
  <si>
    <t>"Please Select Module or Submodule to Filter The Documents"  Note displayed at document upload page
Whereas Note message should not be displayed to the user.</t>
  </si>
  <si>
    <t>9/2/2024
Note message should not be displayed to the user.</t>
  </si>
  <si>
    <t>System must display the notification message when uploading the file size contaning the size 200 MB</t>
  </si>
  <si>
    <t>9/2/2024
Sytem Getting stuck after uploading 200 MB file</t>
  </si>
  <si>
    <t>System allow to the user for uploading mp3 , webp, Fig, HTML files.</t>
  </si>
  <si>
    <t>9/2/2024
Multiple extension files are allowed by the system to upload against the project, module and submodule</t>
  </si>
  <si>
    <t>After click on show to all check box, File dispalyed on the get reomved, user need to refresh the page to view other files.</t>
  </si>
  <si>
    <t>9/2/2024
When user logined with "Show To ALL" persmisssion 
Go to consolidated view 
Select any project and  select any file by checkbox</t>
  </si>
  <si>
    <t>After deselecting show to all check box, File dispalyed on the get reomved, user need to refresh the page to view other files.</t>
  </si>
  <si>
    <t>9/2/2024
When user logined with "Show To ALL" persmisssion 
Go to consolidated view 
Select any project and  deselect any file by checkbox</t>
  </si>
  <si>
    <t>System must throw the error message when uploading the file size greater than 200 MB against project, Module / Submodule</t>
  </si>
  <si>
    <t>9/2/2024
Sytem Getting stuck after uploading 300 MB file and notfication not throwed by syetem</t>
  </si>
  <si>
    <t>After inserting the record user need to refresh the webpage to see all the uploaded document.</t>
  </si>
  <si>
    <t xml:space="preserve">9/2/2024
Uploaded file are not displayed to the user </t>
  </si>
  <si>
    <t>Recently Inserted Document record not updated on the first line against project.</t>
  </si>
  <si>
    <t>9/2/2024
record not found on the top row of the lsit of records</t>
  </si>
  <si>
    <t>Back button not found in the document upload page
and History page.</t>
  </si>
  <si>
    <t>9/2/2024
Back button not displayed to the user on history page and upload document page</t>
  </si>
  <si>
    <t>Page header not displayed as " Upload document" on the document upload page.</t>
  </si>
  <si>
    <t>9/2/2024
Page heading as upload document is not found when user redirected ducument upload page.</t>
  </si>
  <si>
    <t>Deactive subModule are gedtting dispayed in Module dropdown at upload document page ( issue observed while user transverse through Consolidated view via click on icon through Project view)</t>
  </si>
  <si>
    <t>9/2/2024
Deactive submodule module should not displayed to the user when accessing module from document upload page</t>
  </si>
  <si>
    <t>Deactive Module are gedtting dispayed in Module dropdown at upload document page ( issue observed while user transverse through Consolidated view via click on icon through Project view)</t>
  </si>
  <si>
    <t>9/2/2024
Deactive module should not displayed to the user when accessing module from document upload page</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</si>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</sst>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34">
    <font>
      <sz val="11"/>
      <color rgb="FF000000"/>
      <name val="Calibri"/>
      <charset val="134"/>
    </font>
    <font>
      <b/>
      <sz val="11"/>
      <color rgb="FF000000"/>
      <name val="Calibri"/>
      <charset val="134"/>
    </font>
    <font>
      <sz val="11"/>
      <color theme="1"/>
      <name val="Book Antiqua"/>
      <charset val="134"/>
    </font>
    <font>
      <sz val="11"/>
      <color theme="1"/>
      <name val="Calibri"/>
      <charset val="134"/>
      <scheme val="minor"/>
    </font>
    <font>
      <sz val="11"/>
      <name val="Calibri"/>
      <charset val="134"/>
    </font>
    <font>
      <sz val="11"/>
      <color theme="1"/>
      <name val="Calibri"/>
      <charset val="134"/>
    </font>
    <font>
      <u/>
      <sz val="11"/>
      <color rgb="FF0000FF"/>
      <name val="Calibri"/>
      <charset val="134"/>
      <scheme val="minor"/>
    </font>
    <font>
      <sz val="11"/>
      <name val="Book Antiqua"/>
      <charset val="134"/>
    </font>
    <font>
      <b/>
      <sz val="11"/>
      <color rgb="FF000000"/>
      <name val="Book Antiqua"/>
      <charset val="134"/>
    </font>
    <font>
      <sz val="11"/>
      <color rgb="FF000000"/>
      <name val="Book Antiqua"/>
      <charset val="134"/>
    </font>
    <font>
      <sz val="11"/>
      <color rgb="FF000000"/>
      <name val="Calibri"/>
      <charset val="1"/>
    </font>
    <font>
      <b/>
      <sz val="9"/>
      <color rgb="FF000000"/>
      <name val="Calibri"/>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u/>
      <sz val="11"/>
      <color theme="1"/>
      <name val="Book Antiqua"/>
      <charset val="134"/>
    </font>
    <font>
      <i/>
      <sz val="11"/>
      <color theme="1"/>
      <name val="Book Antiqua"/>
      <charset val="134"/>
    </font>
    <font>
      <b/>
      <sz val="11"/>
      <color theme="1"/>
      <name val="Book Antiqua"/>
      <charset val="134"/>
    </font>
    <font>
      <sz val="11"/>
      <color rgb="FF000000"/>
      <name val="Calibri"/>
      <charset val="0"/>
      <scheme val="minor"/>
    </font>
  </fonts>
  <fills count="40">
    <fill>
      <patternFill patternType="none"/>
    </fill>
    <fill>
      <patternFill patternType="gray125"/>
    </fill>
    <fill>
      <patternFill patternType="solid">
        <fgColor theme="7" tint="0.79992065187536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3" tint="0.799798577837458"/>
        <bgColor indexed="64"/>
      </patternFill>
    </fill>
    <fill>
      <patternFill patternType="solid">
        <fgColor rgb="FFF6F5C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thin">
        <color theme="4" tint="0.399914548173467"/>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9" borderId="3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1"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19" fillId="10" borderId="33" applyNumberFormat="0" applyAlignment="0" applyProtection="0">
      <alignment vertical="center"/>
    </xf>
    <xf numFmtId="0" fontId="20" fillId="11" borderId="34" applyNumberFormat="0" applyAlignment="0" applyProtection="0">
      <alignment vertical="center"/>
    </xf>
    <xf numFmtId="0" fontId="21" fillId="11" borderId="33" applyNumberFormat="0" applyAlignment="0" applyProtection="0">
      <alignment vertical="center"/>
    </xf>
    <xf numFmtId="0" fontId="22" fillId="12" borderId="35" applyNumberFormat="0" applyAlignment="0" applyProtection="0">
      <alignment vertical="center"/>
    </xf>
    <xf numFmtId="0" fontId="23" fillId="0" borderId="36" applyNumberFormat="0" applyFill="0" applyAlignment="0" applyProtection="0">
      <alignment vertical="center"/>
    </xf>
    <xf numFmtId="0" fontId="24" fillId="0" borderId="37" applyNumberFormat="0" applyFill="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28" fillId="39" borderId="0" applyNumberFormat="0" applyBorder="0" applyAlignment="0" applyProtection="0">
      <alignment vertical="center"/>
    </xf>
  </cellStyleXfs>
  <cellXfs count="109">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0" fillId="4" borderId="2" xfId="0" applyFill="1"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2" borderId="2" xfId="0" applyFont="1" applyFill="1" applyBorder="1" applyAlignment="1">
      <alignment horizontal="center" vertical="center" wrapText="1"/>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 fillId="0" borderId="0" xfId="0" applyFont="1">
      <alignment vertical="center"/>
    </xf>
    <xf numFmtId="0" fontId="0" fillId="0" borderId="0" xfId="0" applyAlignment="1">
      <alignment vertical="center" wrapText="1"/>
    </xf>
    <xf numFmtId="178" fontId="0" fillId="0" borderId="0" xfId="0" applyNumberFormat="1">
      <alignment vertical="center"/>
    </xf>
    <xf numFmtId="0" fontId="2" fillId="0" borderId="2" xfId="0" applyFont="1" applyBorder="1" applyAlignment="1">
      <alignment horizontal="left" vertical="center" wrapText="1"/>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3" fillId="5" borderId="0" xfId="0" applyFont="1" applyFill="1" applyAlignment="1">
      <alignment wrapText="1"/>
    </xf>
    <xf numFmtId="0" fontId="3" fillId="4" borderId="0" xfId="0" applyFont="1" applyFill="1" applyAlignment="1">
      <alignment wrapText="1"/>
    </xf>
    <xf numFmtId="0" fontId="1" fillId="6" borderId="2" xfId="0" applyFont="1" applyFill="1" applyBorder="1" applyAlignment="1">
      <alignment horizontal="left" vertical="top" wrapText="1"/>
    </xf>
    <xf numFmtId="0" fontId="0" fillId="0" borderId="2" xfId="0" applyBorder="1" applyAlignment="1">
      <alignment horizontal="center" vertical="center" wrapText="1"/>
    </xf>
    <xf numFmtId="0" fontId="0" fillId="0" borderId="12" xfId="0" applyBorder="1" applyAlignment="1">
      <alignment horizontal="center" vertical="center"/>
    </xf>
    <xf numFmtId="0" fontId="4" fillId="5" borderId="0" xfId="0" applyFont="1" applyFill="1" applyAlignment="1">
      <alignment horizontal="center" vertical="center"/>
    </xf>
    <xf numFmtId="0" fontId="3" fillId="0" borderId="0" xfId="0" applyFont="1">
      <alignment vertical="center"/>
    </xf>
    <xf numFmtId="0" fontId="5" fillId="0" borderId="0" xfId="0" applyFont="1" applyAlignment="1">
      <alignment horizontal="left" vertical="center" wrapText="1"/>
    </xf>
    <xf numFmtId="0" fontId="1" fillId="7" borderId="2" xfId="0" applyFont="1" applyFill="1" applyBorder="1" applyAlignment="1">
      <alignment horizontal="left" vertical="center" wrapText="1"/>
    </xf>
    <xf numFmtId="0" fontId="0" fillId="7" borderId="2" xfId="0" applyFill="1" applyBorder="1" applyAlignment="1">
      <alignment horizontal="left" vertical="center" wrapText="1"/>
    </xf>
    <xf numFmtId="0" fontId="1" fillId="7" borderId="2" xfId="0" applyFont="1" applyFill="1" applyBorder="1" applyAlignment="1">
      <alignment horizontal="center" vertical="center" wrapText="1"/>
    </xf>
    <xf numFmtId="0" fontId="1" fillId="5" borderId="0" xfId="0" applyFont="1" applyFill="1" applyAlignment="1">
      <alignment horizontal="left" vertical="center" wrapText="1"/>
    </xf>
    <xf numFmtId="0" fontId="6" fillId="7" borderId="2" xfId="6" applyFill="1" applyBorder="1" applyAlignment="1">
      <alignment horizontal="left" vertical="center" wrapText="1"/>
    </xf>
    <xf numFmtId="0" fontId="6" fillId="5" borderId="0" xfId="6" applyFill="1" applyBorder="1" applyAlignment="1">
      <alignment horizontal="left" vertical="center" wrapText="1"/>
    </xf>
    <xf numFmtId="0" fontId="6" fillId="5" borderId="0" xfId="6" applyFill="1" applyAlignment="1">
      <alignment horizontal="left" vertical="center" wrapText="1"/>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5" borderId="0" xfId="0" applyFill="1" applyAlignment="1">
      <alignment vertical="center" wrapText="1"/>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0" borderId="19" xfId="0" applyBorder="1" applyAlignment="1">
      <alignment vertical="center" wrapText="1"/>
    </xf>
    <xf numFmtId="0" fontId="7" fillId="5" borderId="0" xfId="0" applyFont="1" applyFill="1" applyAlignment="1">
      <alignment horizontal="center" vertical="center" wrapText="1"/>
    </xf>
    <xf numFmtId="0" fontId="8" fillId="6" borderId="0" xfId="0" applyFont="1" applyFill="1" applyAlignment="1">
      <alignment horizontal="left" vertical="center" wrapText="1"/>
    </xf>
    <xf numFmtId="0" fontId="9" fillId="0" borderId="2" xfId="0" applyFont="1" applyBorder="1" applyAlignment="1">
      <alignment vertical="center" wrapText="1"/>
    </xf>
    <xf numFmtId="0" fontId="2" fillId="0" borderId="12" xfId="0" applyFont="1" applyBorder="1" applyAlignment="1">
      <alignment horizontal="left" vertical="center" wrapText="1"/>
    </xf>
    <xf numFmtId="0" fontId="9" fillId="0" borderId="12" xfId="0" applyFont="1" applyBorder="1" applyAlignment="1">
      <alignment vertical="center" wrapText="1"/>
    </xf>
    <xf numFmtId="0" fontId="5" fillId="0" borderId="2"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center" wrapText="1"/>
    </xf>
    <xf numFmtId="0" fontId="0" fillId="0" borderId="20" xfId="0" applyBorder="1" applyAlignment="1">
      <alignment vertical="center" wrapText="1"/>
    </xf>
    <xf numFmtId="0" fontId="7" fillId="5" borderId="0" xfId="0" applyFont="1" applyFill="1" applyAlignment="1">
      <alignment horizontal="center" vertical="center"/>
    </xf>
    <xf numFmtId="0" fontId="8" fillId="6" borderId="0" xfId="0" applyFont="1" applyFill="1" applyAlignment="1">
      <alignment horizontal="left" vertical="center"/>
    </xf>
    <xf numFmtId="0" fontId="3" fillId="0" borderId="2" xfId="0" applyFont="1" applyBorder="1" applyAlignment="1">
      <alignment vertical="center" wrapText="1"/>
    </xf>
    <xf numFmtId="0" fontId="2" fillId="4" borderId="2" xfId="0" applyFont="1" applyFill="1" applyBorder="1" applyAlignment="1">
      <alignment horizontal="left" vertical="center" wrapText="1"/>
    </xf>
    <xf numFmtId="0" fontId="9" fillId="0" borderId="2" xfId="0" applyFont="1" applyBorder="1">
      <alignment vertical="center"/>
    </xf>
    <xf numFmtId="0" fontId="9" fillId="0" borderId="0" xfId="0" applyFont="1" applyAlignment="1">
      <alignment vertical="center" wrapText="1"/>
    </xf>
    <xf numFmtId="0" fontId="9" fillId="0" borderId="1" xfId="0" applyFont="1" applyBorder="1" applyAlignment="1">
      <alignment vertical="center" wrapText="1"/>
    </xf>
    <xf numFmtId="0" fontId="9" fillId="0" borderId="13" xfId="0" applyFont="1" applyBorder="1" applyAlignment="1">
      <alignment vertical="center" wrapText="1"/>
    </xf>
    <xf numFmtId="0" fontId="0" fillId="0" borderId="12" xfId="0" applyBorder="1">
      <alignment vertical="center"/>
    </xf>
    <xf numFmtId="0" fontId="5" fillId="0" borderId="12" xfId="0" applyFont="1" applyBorder="1" applyAlignment="1">
      <alignment horizontal="left" vertical="center" wrapText="1"/>
    </xf>
    <xf numFmtId="0" fontId="5" fillId="4"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0" borderId="0" xfId="0" applyFont="1" applyAlignment="1">
      <alignment horizontal="left" vertical="center"/>
    </xf>
    <xf numFmtId="58" fontId="2" fillId="0" borderId="2" xfId="0" applyNumberFormat="1" applyFont="1" applyBorder="1" applyAlignment="1">
      <alignment horizontal="left" vertical="center" wrapText="1"/>
    </xf>
    <xf numFmtId="0" fontId="9" fillId="0" borderId="0" xfId="0" applyFont="1">
      <alignment vertical="center"/>
    </xf>
    <xf numFmtId="0" fontId="0" fillId="8" borderId="0" xfId="0" applyFill="1" applyAlignment="1">
      <alignment vertical="center" wrapText="1"/>
    </xf>
    <xf numFmtId="0" fontId="10" fillId="0" borderId="0" xfId="0" applyFont="1" applyAlignment="1">
      <alignment horizontal="left" vertical="center" wrapText="1"/>
    </xf>
    <xf numFmtId="0" fontId="0" fillId="0" borderId="0" xfId="0" applyAlignment="1">
      <alignment horizontal="center" vertical="center"/>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58" fontId="0" fillId="0" borderId="0" xfId="0" applyNumberFormat="1">
      <alignment vertical="center"/>
    </xf>
    <xf numFmtId="0" fontId="0" fillId="0" borderId="21" xfId="0" applyBorder="1" applyAlignment="1">
      <alignment vertical="center" wrapText="1"/>
    </xf>
    <xf numFmtId="0" fontId="0" fillId="0" borderId="22" xfId="0" applyBorder="1" applyAlignment="1">
      <alignment horizontal="center" vertical="center" wrapText="1"/>
    </xf>
    <xf numFmtId="0" fontId="0" fillId="0" borderId="21" xfId="0" applyBorder="1">
      <alignment vertical="center"/>
    </xf>
    <xf numFmtId="0" fontId="0" fillId="0" borderId="0" xfId="0" applyBorder="1" applyAlignment="1">
      <alignment vertical="center" wrapText="1"/>
    </xf>
    <xf numFmtId="0" fontId="0" fillId="0" borderId="0" xfId="0" applyBorder="1">
      <alignment vertical="center"/>
    </xf>
    <xf numFmtId="0" fontId="11" fillId="0" borderId="21" xfId="0" applyFont="1" applyBorder="1" applyAlignment="1">
      <alignment vertical="center" wrapText="1"/>
    </xf>
    <xf numFmtId="0" fontId="1" fillId="3" borderId="21" xfId="0" applyFont="1" applyFill="1" applyBorder="1" applyAlignment="1">
      <alignment vertical="center" wrapText="1"/>
    </xf>
    <xf numFmtId="0" fontId="1" fillId="0" borderId="21" xfId="0" applyFont="1" applyBorder="1" applyAlignment="1">
      <alignment vertical="center" wrapText="1"/>
    </xf>
    <xf numFmtId="0" fontId="0" fillId="0" borderId="21" xfId="0"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1" fillId="0" borderId="2" xfId="0" applyFont="1" applyBorder="1" applyAlignment="1">
      <alignment vertical="center" wrapText="1"/>
    </xf>
    <xf numFmtId="0" fontId="1" fillId="0" borderId="24" xfId="0" applyFont="1" applyBorder="1" applyAlignment="1">
      <alignment vertical="center" wrapText="1"/>
    </xf>
    <xf numFmtId="0" fontId="0" fillId="0" borderId="1" xfId="0" applyBorder="1" applyAlignment="1">
      <alignment horizontal="center" vertical="center" wrapText="1"/>
    </xf>
    <xf numFmtId="0" fontId="0" fillId="0" borderId="0" xfId="0" applyNumberFormat="1">
      <alignment vertical="center"/>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0" borderId="27" xfId="0" applyBorder="1">
      <alignment vertical="center"/>
    </xf>
    <xf numFmtId="0" fontId="0" fillId="0" borderId="0" xfId="0" applyAlignment="1">
      <alignment horizontal="center" vertical="center" wrapText="1"/>
    </xf>
    <xf numFmtId="58" fontId="0" fillId="0" borderId="2" xfId="0" applyNumberFormat="1" applyBorder="1" applyAlignment="1">
      <alignment vertical="center" wrapText="1"/>
    </xf>
    <xf numFmtId="0" fontId="1" fillId="2" borderId="21" xfId="0" applyFont="1" applyFill="1" applyBorder="1" applyAlignment="1">
      <alignment horizontal="center" vertical="center"/>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58"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FBDBC"/>
      <color rgb="00B2EC0A"/>
      <color rgb="00FFBBB7"/>
      <color rgb="00F8EF5F"/>
      <color rgb="00FF5448"/>
      <color rgb="00A1DC04"/>
      <color rgb="00DF3621"/>
      <color rgb="00EBF3FA"/>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pivotCacheDefinition" Target="pivotCache/pivotCacheDefinition7.xml"/><Relationship Id="rId2" Type="http://schemas.openxmlformats.org/officeDocument/2006/relationships/worksheet" Target="worksheets/sheet2.xml"/><Relationship Id="rId19" Type="http://schemas.openxmlformats.org/officeDocument/2006/relationships/pivotCacheDefinition" Target="pivotCache/pivotCacheDefinition6.xml"/><Relationship Id="rId18" Type="http://schemas.openxmlformats.org/officeDocument/2006/relationships/pivotCacheDefinition" Target="pivotCache/pivotCacheDefinition5.xml"/><Relationship Id="rId17" Type="http://schemas.openxmlformats.org/officeDocument/2006/relationships/pivotCacheDefinition" Target="pivotCache/pivotCacheDefinition4.xml"/><Relationship Id="rId16" Type="http://schemas.openxmlformats.org/officeDocument/2006/relationships/pivotCacheDefinition" Target="pivotCache/pivotCacheDefinition3.xml"/><Relationship Id="rId15" Type="http://schemas.openxmlformats.org/officeDocument/2006/relationships/pivotCacheDefinition" Target="pivotCache/pivotCacheDefinition2.xml"/><Relationship Id="rId14" Type="http://schemas.openxmlformats.org/officeDocument/2006/relationships/pivotCacheDefinition" Target="pivotCache/pivotCacheDefinition1.xml"/><Relationship Id="rId13" Type="http://schemas.openxmlformats.org/officeDocument/2006/relationships/customXml" Target="../customXml/item4.xml"/><Relationship Id="rId12" Type="http://schemas.openxmlformats.org/officeDocument/2006/relationships/customXml" Target="../customXml/item3.xml"/><Relationship Id="rId11" Type="http://schemas.openxmlformats.org/officeDocument/2006/relationships/customXml" Target="../customXml/item2.xml"/><Relationship Id="rId10" Type="http://schemas.openxmlformats.org/officeDocument/2006/relationships/customXml" Target="../customXml/item1.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55.7293287037" refreshedBy="User" recordCount="209">
  <cacheSource type="worksheet">
    <worksheetSource ref="A12:U222"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String="0" containsBlank="1" containsNonDate="0"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537.8176851852" refreshedBy="User" recordCount="31">
  <cacheSource type="worksheet">
    <worksheetSource ref="A12:P43" sheet="TPM_Sheet"/>
  </cacheSource>
  <cacheFields count="16">
    <cacheField name="Case ID" numFmtId="0">
      <sharedItems count="31">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haredItems>
    </cacheField>
    <cacheField name="Module" numFmtId="0">
      <sharedItems count="2">
        <s v="Project Management"/>
        <s v="Settings"/>
      </sharedItems>
    </cacheField>
    <cacheField name="Submodule" numFmtId="0">
      <sharedItems count="2">
        <s v="Consolidated View"/>
        <s v="General setting"/>
      </sharedItems>
    </cacheField>
    <cacheField name="Req Id" numFmtId="0">
      <sharedItems containsBlank="1" count="7">
        <s v="BR001 - Require Icon on the consolidated view to upload project wise Attachment."/>
        <m/>
        <s v="BR002 - Upload document against project."/>
        <s v="BR002 - Require Icon on the consolidated view to upload project wise Attachment."/>
        <s v="BR003-Provision to upload Sub module wise document"/>
        <s v="BR004-Active records History button should show document name, uploaded by, uploaded at date time."/>
        <s v="BR005-Deactive records History button should show document name, uploaded by, uploaded at date time, deleted by, deleted at date time"/>
      </sharedItems>
    </cacheField>
    <cacheField name="Function" numFmtId="0">
      <sharedItems count="3">
        <s v="View"/>
        <s v="Add"/>
        <s v="Edit"/>
      </sharedItems>
    </cacheField>
    <cacheField name="Testing Type" numFmtId="0">
      <sharedItems count="4">
        <s v="UI"/>
        <s v="Functionality"/>
        <s v="Usability"/>
        <s v="Validation"/>
      </sharedItems>
    </cacheField>
    <cacheField name="Platform" numFmtId="0">
      <sharedItems count="1">
        <s v="Web"/>
      </sharedItems>
    </cacheField>
    <cacheField name="Field" numFmtId="0">
      <sharedItems containsString="0" containsBlank="1" containsNonDate="0" count="1">
        <m/>
      </sharedItems>
    </cacheField>
    <cacheField name="Test Description" numFmtId="0">
      <sharedItems count="31">
        <s v="Verify the document upload page through consolidated view - icon"/>
        <s v="Verify the document upload page through consolidated view - Module"/>
        <s v="Verify user is able to upload the document( Pdf) through Consolidated view - icon"/>
        <s v="Verify user is able to upload the document( Jpeg) through Consolidated view - icon"/>
        <s v="Verify user is able to upload the document( Png) through Consolidated view - icon"/>
        <s v="Verify user is able to upload the document( doc/docx) through Consolidated view - icon"/>
        <s v="Verify user is able to upload the document( pptx) through Consolidated view - icon"/>
        <s v="Verify user is able to upload the document( mp4) through Consolidated view - icon"/>
        <s v="Verify last added files displayed at top in grid view"/>
        <s v="Verify user is able to upload the document through Consolidated view-Module"/>
        <s v="Verify user is able to upload the document against submodule wise through Consolidated view-Module"/>
        <s v="Verify History page for  active records"/>
        <s v="Verify history page for deactive records"/>
        <s v="Verify  Document with show all access is able to view the document by all users"/>
        <s v="Verify document without show all ( check box unchecked) is unable to view by users other than project owner"/>
        <s v="Verify document without show all ( check box unchecked) is unable to download the document by users other than project owner"/>
        <s v="Verify user with &quot;delete doc&quot; access is able to delete the documents"/>
        <s v="Verify all users able to view and download the document_x000a_"/>
        <s v="Verify that &quot;Delete DOC&quot; authority persons having the authority to  delete the document"/>
        <s v="Verify user is able to upload the file with 201MB size against project"/>
        <s v="Verify user is able to upload the document file size grater than 201 MB against module"/>
        <s v="Verify user is able to upload the document file size grater than 201MB against submodule"/>
        <s v="Verify system should not allow to upload the file other than .doc, .docx, .pdf, .pptx, .png, .jpeg, .mp4 etention"/>
        <s v="Verify user is able to upload the file equal to 200MB size against project"/>
        <s v="Verify user is able to upload the document file size equal to 200MB against module"/>
        <s v="Verify user is able to upload the document file size equal to 200MB against submodule"/>
        <s v="Verify &quot;is show to all &quot; checkbox by default behaviour"/>
        <s v="Verify back button to take user to previous page_x000a_1. From History page  to document upload page_x000a_2. From Document upload page to consolidated page"/>
        <s v="Verify page header get displayed upon redirecting to Upload document page"/>
        <s v="Verify Select user dropdown is populated with user name with emp id to differentiate the employee of same name"/>
        <s v="Deactive users won't populate while selecting user from  select user dropdown"/>
      </sharedItems>
    </cacheField>
    <cacheField name="Test steps" numFmtId="0">
      <sharedItems count="16" longText="1">
        <s v="1. Click on the URL- http://3.108.206.34/2_Testing/TechTicket_x000a_2. Logi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 &amp; submodule_x000a_8.Click on download icon against document name _x000a__x000a_"/>
        <s v="1. Click on the URL- http://3.108.206.34/2_Testing/TechTicket_x000a_2. Logon - enter the username &amp; password _x000a_3. Click on Sign In _x000a_4. Click on &quot; Project Management &quot; menu_x000a_5. Click on Conslidated Menu _x000a_6. Click on icon next to Module_x000a_7. upload the document_x000a_"/>
        <s v="1. Click on the URL- http://3.108.206.34/2_Testing/TechTicket_x000a_2. Logon - enter the username &amp; password _x000a_3. Click on Sign In _x000a_4. Click on &quot; Project Management &quot; menu_x000a_5. Click on Conslidated Menu _x000a_6. Click on icon to upload document_x000a_7. upload the document_x000a_"/>
        <s v="1. Click on the URL- http://3.108.206.34/2_Testing/TechTicket_x000a_2. Logon - enter the username &amp; password _x000a_3. Click on Sign In _x000a_4. Click on &quot; Project Management &quot; menu_x000a_5. Click on Conslidated Menu _x000a_6. Click on icon next to sub module Module_x000a_7. upload the document_x000a_"/>
        <s v="1. Click on the URL- http://3.108.206.34/2_Testing/TechTicket_x000a_2. Login - enter the username &amp; password _x000a_3. Click on Sign In _x000a_4. Click on &quot; Project Management &quot; menu_x000a_5. Click on Conslidated Menu _x000a_6. Click on icon next to sub module Module_x000a_7. "/>
        <s v="1. Click on the URL- http://3.108.206.34/2_Testing/TechTicket_x000a_2. Login - enter the username &amp; password _x000a_3. Click on Sign In _x000a_4. Click on &quot;Setting &quot; menu_x000a_5. Click on Add Setting_x000a_6. observe the select user drop down"/>
        <s v="1. Click on the URL- http://3.108.206.34/2_Testing/TechTicket_x000a_2. Login - enter the username &amp; password _x000a_3. Click on Sign In _x000a_4. Click on &quot;Setting &quot; menu_x000a_5. Click on show to all _x000a_6. Check the selected user "/>
      </sharedItems>
    </cacheField>
    <cacheField name="Expected Result" numFmtId="0">
      <sharedItems count="21" longText="1">
        <s v="Upon successful logi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_x000a_2. Submodule(dropdown)- single selection_x000a_3. Status( radio button) - Active , Deactive _x000a_4. Add Files (button)_x000a_Note: ( 3rd section)_x000a_1) Please Select Documents for Delete and Restore_x000a_2) Please Select Deactive To Check Deleted Documents_x000a_Document details in grid view( 4th section)_x000a_1. Check box ( by default unchecked)_x000a_2. Sr. no_x000a_3. Show to all ( checkbox)_x000a_4. Actions ( History, download)_x000a_5. File Name_x000a_6. Project Name_x000a_7. Module Name_x000a_8. SubModule Name_x000a_"/>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prepopulated with module name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1.System should throw acknowledgement message for succesfully inserted the same file._x000a_2. Uploaded file  details are displayed in 4th section ._x000a_3. Latest records gets displayed at Top_x000a_4. Project, Module &amp;Submodule won't populated"/>
        <s v="Last added file should displayed at top"/>
        <s v="1.System should throw acknowledgement message for succesfully inserted the same file._x000a_2. Uploaded file  details are displayed in 4th section ._x000a_3. Project, Module,Submodule won't populated_x000a_3. Latest records gets displayed at Top"/>
        <s v="1.System should throw acknowledgement message for succesfully inserted the same file._x000a_2. Uploaded file  details are displayed in 4th section ._x000a_3. Project, Module Submodule populated_x000a_3. Latest records gets displayed at Top"/>
        <s v="History page is populated with details under below fields_x000a_1. Sr ( Serial no )_x000a_2. Document Name _x000a_3. Status ( Active/Deactive)_x000a_4. Host name_x000a_5. Updated By _x000a_6. Updtaed At_x000a_7. Deleted By_x000a_8. Deleted At"/>
        <s v="History page is populated with details under below fields_x000a_1. Sr ( Serial no )_x000a_2. Document Name _x000a_3. Status ( Active/Deactive)_x000a_4. Host name_x000a_5. Updated By _x000a_6. Updated At_x000a_7. Deleted by_x000a_8. Deleted at "/>
        <s v="All users whomever has Consolidated menu access is able to view the document with Show all access"/>
        <s v="Only project owner can view this document and all users is unable to view the same."/>
        <s v="Only project owner can view and download this document and all users is unable to view the same.hence unable to download"/>
        <s v="System should throw the Successful deletion message ."/>
        <s v="The selected file get downloaded"/>
        <s v="The selected file get deleted"/>
        <s v="System should throw error message"/>
        <s v="System should throw successful acknowledgement"/>
        <s v="&quot; Is show to all &quot; field is by default populated with Yes "/>
        <s v="Back button  take user to previous page_x000a_1. From History page  to document upload page_x000a_2. From Document upload page to consolidated page"/>
        <s v="Page header get displayed as &quot; Upload document&quot;"/>
        <s v="Drop should be displayed with user name and employee id"/>
        <s v="Deactive users won't populate in Select user dropdown"/>
      </sharedItems>
    </cacheField>
    <cacheField name="Actual Result" numFmtId="0">
      <sharedItems count="19">
        <s v="9/2/2024_x000a_All fields are present as per the expected result except the filter message_x000a_As per the requirement No. BR006 Error message should not displayed to the user."/>
        <s v="9/2/2024_x000a_PDF uploaded to the system but Success message dispalyaed at 2 time_x000a_Latest record not displayed at the top._x000a_"/>
        <s v="9/2/2024_x000a_jepg uploaded to the system but Success message dispalyaed at 2 time_x000a_Latest record not displayed at the top._x000a_"/>
        <s v="9/2/2024_x000a_png uploaded to the system but Success message dispalyaed at 2 time_x000a_Latest record not displayed at the top._x000a_"/>
        <s v="9/2/2024_x000a_doc and docx file uploaded to the system but Success message dispalyaed at 2 time_x000a_Latest record not displayed at the top._x000a_"/>
        <s v="9/2/2024_x000a_PPTX file uploaded to the system but Success message dispalyaed at 2 time_x000a_Latest record not displayed at the top._x000a_"/>
        <s v="9/2/2024_x000a_mp4 file uploaded to the system but Success message dispalyaed at 2 time_x000a_Latest record not displayed at the top._x000a_"/>
        <s v="9/2/2024_x000a_Sample file uploaded to the system but Success message dispalyaed at 2 time_x000a_Latest record not displayed at the top._x000a_"/>
        <s v="9/2/2024_x000a_As expected"/>
        <s v="9/2/2024_x000a_As expected_x000a_After checkmarking on chech box all files getting hide."/>
        <s v="9/2/2024_x000a_As expected_x000a_"/>
        <s v="9/2/2024_x000a_Not as expected_x000a_System gets stuck after uploading the file."/>
        <s v="9/2/2024_x000a_Not as expected_x000a_System gets stuck after uploading the file._x000a_"/>
        <s v="9/2/2024_x000a_Not As expected_x000a_System is accepting the all the file extensions _x000a_And Not throwing any error message"/>
        <s v="9/2/2024_x000a_Not As expected_x000a_System getting stuck while uploading 200 mb file nonotifiation displayed for the progress of uploading"/>
        <s v="9/2/2024_x000a_Not as expected_x000a_Button is not present on the history page._x000a_Button not found document upload page."/>
        <s v="9/2/2024_x000a_Not as expected_x000a_Upload Document Heading not found on the header part of document upload page"/>
        <s v="9/2/2024_x000a_Not as expected_x000a_User can see the users along with employee id"/>
        <s v="9/2/2024_x000a_As Expected _x000a_"/>
      </sharedItems>
    </cacheField>
    <cacheField name="Screen Shot" numFmtId="0">
      <sharedItems containsString="0" containsBlank="1" containsNonDate="0" count="1">
        <m/>
      </sharedItems>
    </cacheField>
    <cacheField name="Status Dt 9/2/2024" numFmtId="0">
      <sharedItems containsBlank="1" count="3">
        <s v="Fail"/>
        <s v="Pass"/>
        <m/>
      </sharedItems>
    </cacheField>
    <cacheField name="Priority" numFmtId="0">
      <sharedItems containsString="0" containsBlank="1" containsNonDate="0" count="1">
        <m/>
      </sharedItems>
    </cacheField>
    <cacheField name="Severity" numFmtId="0">
      <sharedItems count="3">
        <s v="High"/>
        <s v="Low"/>
        <s v="Medium"/>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538.6965393519" refreshedBy="User" recordCount="17">
  <cacheSource type="worksheet">
    <worksheetSource ref="A1:L13" sheet="Defect  log"/>
  </cacheSource>
  <cacheFields count="12">
    <cacheField name="Sr No" numFmtId="0">
      <sharedItems containsSemiMixedTypes="0" containsString="0" containsNumber="1" containsInteger="1" minValue="0" maxValue="17" count="17">
        <n v="1"/>
        <n v="2"/>
        <n v="3"/>
        <n v="4"/>
        <n v="5"/>
        <n v="6"/>
        <n v="7"/>
        <n v="8"/>
        <n v="9"/>
        <n v="10"/>
        <n v="11"/>
        <n v="12"/>
        <n v="13"/>
        <n v="14"/>
        <n v="15"/>
        <n v="16"/>
        <n v="17"/>
      </sharedItems>
    </cacheField>
    <cacheField name="Defect ID" numFmtId="0">
      <sharedItems count="17">
        <s v="TC_01"/>
        <s v="TC_02"/>
        <s v="TC_03"/>
        <s v="TC_04"/>
        <s v="TC_05"/>
        <s v="TC_06"/>
        <s v="TC_07"/>
        <s v="TC_08"/>
        <s v="TC_09"/>
        <s v="TC_10"/>
        <s v="TC_11"/>
        <s v="TC_12"/>
        <s v="TC_13"/>
        <s v="TC_14"/>
        <s v="TC_15"/>
        <s v="TC_16"/>
        <s v="TC_17"/>
      </sharedItems>
    </cacheField>
    <cacheField name="Raise on Date" numFmtId="178">
      <sharedItems containsSemiMixedTypes="0" containsString="0" containsNonDate="0" containsDate="1" minDate="2024-09-02T00:00:00" maxDate="2024-09-02T00:00:00" count="1">
        <d v="2024-09-02T00:00:00"/>
      </sharedItems>
    </cacheField>
    <cacheField name="Module" numFmtId="0">
      <sharedItems count="1">
        <s v="Project Management"/>
      </sharedItems>
    </cacheField>
    <cacheField name="Sub Module" numFmtId="0">
      <sharedItems count="1">
        <s v="Consolidated View"/>
      </sharedItems>
    </cacheField>
    <cacheField name="Function" numFmtId="0">
      <sharedItems count="1">
        <s v="View"/>
      </sharedItems>
    </cacheField>
    <cacheField name="Severity" numFmtId="0">
      <sharedItems count="3">
        <s v="Medium"/>
        <s v="High"/>
        <s v="Low"/>
      </sharedItems>
    </cacheField>
    <cacheField name="Priority" numFmtId="0">
      <sharedItems count="2">
        <s v="Medium"/>
        <s v="High"/>
      </sharedItems>
    </cacheField>
    <cacheField name="Defect Description" numFmtId="0">
      <sharedItems count="17">
        <s v="&quot;Please Select Module or Submodule to Filter The Documents&quot;  Note displayed at document uopload page_x000a_Whereas Note message should not be displayed to the user."/>
        <s v="System must throw the error message when uploading the file size contaning the size 200 MB"/>
        <s v="System allow to the user for uploading mp3 , webp, Fig, HTML files."/>
        <s v="When user navigate to document upload page through the upload icon, all submodules dispalyed against the selected module. Where as it is expected submodules agaisnt the module should be populated"/>
        <s v="After checkmarking the show to all check box, File dispalyed on the get reomved, user need to refresh the page to view other files."/>
        <s v="After unselecting show to all check box, File dispalyed on the get reomved, user need to refresh the page to view other files."/>
        <s v="System must throw the error message when uploading the file size contaning the size 300 MB against project, Module / Submodule"/>
        <s v="System must throw the error message when uploading the file size contaning the size 300 MB against Module"/>
        <s v="System must throw the error message when uploading the file size contaning the size 300 MB against sub Module_x000a_"/>
        <s v="After inserting the record user need to refresh the webpage to see all the uploaded document."/>
        <s v="Recently Inserted Document record not updated on the first line against project."/>
        <s v="Recently Inserted Document record not updated on the first line against module."/>
        <s v="Recently Inserted Document record not updated on the first line against sub-module."/>
        <s v="Back button not found in the document upload page_x000a_and History page."/>
        <s v="Page header not displayed as &quot; Upload document&quot; on the document upload page."/>
        <s v="Deactive Submodule diplayed to the user for uploading the document."/>
        <s v="Deactive Module displayed to the user for uploading the document."/>
      </sharedItems>
    </cacheField>
    <cacheField name="Assign To" numFmtId="0">
      <sharedItems containsString="0" containsBlank="1" containsNonDate="0" count="1">
        <m/>
      </sharedItems>
    </cacheField>
    <cacheField name="Tester Status" numFmtId="0">
      <sharedItems count="1">
        <s v="New"/>
      </sharedItems>
    </cacheField>
    <cacheField name="Tester comment" numFmtId="0">
      <sharedItems count="13">
        <s v="9/2/2024_x000a_Note message should not be displayed to the user."/>
        <s v="9/2/2024_x000a_Sytem Getting stuck after uploading 200 MB file"/>
        <s v="9/2/2024_x000a_Multiple extension files are allowed by the system to upload against the project, module and submodule"/>
        <s v="9/2/2024_x000a_all submodules displayed to the user when user select one module."/>
        <s v="9/2/2024_x000a_When user logined with &quot;Show To ALL&quot; persmisssion _x000a_Go to consolidated view _x000a_Select any project and  select any file by checkbox"/>
        <s v="9/2/2024_x000a_When user logined with &quot;Show To ALL&quot; persmisssion _x000a_Go to consolidated view _x000a_Select any project and  deselect any file by checkbox"/>
        <s v="9/2/2024_x000a_Sytem Getting stuck after uploading 300 MB file and notfication not throwed by syetem"/>
        <s v="9/2/2024_x000a__x000a_Uploaded file are not displayed to the user "/>
        <s v="9/2/2024_x000a__x000a_record not found on the top row of the lsit of records"/>
        <s v="9/2/2024_x000a__x000a_Back button not displayed to the user on history page and upload document page"/>
        <s v="9/2/2024_x000a__x000a_Page heading as upload document is not found when user redirected ducument upload page."/>
        <s v="9/2/2024_x000a_Deactive submodule module should not displayed to the user when accessing module from document upload page"/>
        <s v="9/2/2024_x000a_Deactive module should not displayed to the user when accessing module from document upload page"/>
      </sharedItems>
    </cacheField>
  </cacheFields>
</pivotCacheDefinition>
</file>

<file path=xl/pivotCache/pivotCacheDefinition4.xml><?xml version="1.0" encoding="utf-8"?>
<pivotCacheDefinition xmlns="http://schemas.openxmlformats.org/spreadsheetml/2006/main" xmlns:r="http://schemas.openxmlformats.org/officeDocument/2006/relationships" r:id="rId1" createdVersion="5" refreshedVersion="5" minRefreshableVersion="3" refreshedDate="45538.699525463" refreshedBy="User" recordCount="41">
  <cacheSource type="worksheet">
    <worksheetSource ref="A12:N48" sheet="TPM_Sheet"/>
  </cacheSource>
  <cacheFields count="14">
    <cacheField name="Case ID" numFmtId="0">
      <sharedItems count="41">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haredItems>
    </cacheField>
    <cacheField name="Module" numFmtId="0">
      <sharedItems count="2">
        <s v="Project Management"/>
        <s v="Settings"/>
      </sharedItems>
    </cacheField>
    <cacheField name="Submodule" numFmtId="0">
      <sharedItems count="2">
        <s v="Consolidated View"/>
        <s v="General setting"/>
      </sharedItems>
    </cacheField>
    <cacheField name="Req Id" numFmtId="0">
      <sharedItems containsBlank="1" count="7">
        <s v="BR001 - Require Icon on the consolidated view to upload project wise Attachment."/>
        <m/>
        <s v="BR002 - Upload document against project."/>
        <s v="BR002 - Require Icon on the consolidated view to upload project wise Attachment."/>
        <s v="BR003-Provision to upload Sub module wise document"/>
        <s v="BR004-Active records History button should show document name, uploaded by, uploaded at date time."/>
        <s v="BR005-Deactive records History button should show document name, uploaded by, uploaded at date time, deleted by, deleted at date time"/>
      </sharedItems>
    </cacheField>
    <cacheField name="Function" numFmtId="0">
      <sharedItems count="3">
        <s v="View"/>
        <s v="Add"/>
        <s v="Edit"/>
      </sharedItems>
    </cacheField>
    <cacheField name="Testing Type" numFmtId="0">
      <sharedItems count="4">
        <s v="UI"/>
        <s v="Functionality"/>
        <s v="Usability"/>
        <s v="Validation"/>
      </sharedItems>
    </cacheField>
    <cacheField name="Platform" numFmtId="0">
      <sharedItems count="2">
        <s v="Web"/>
        <s v="Website"/>
      </sharedItems>
    </cacheField>
    <cacheField name="Field" numFmtId="0">
      <sharedItems containsString="0" containsBlank="1" containsNonDate="0" count="1">
        <m/>
      </sharedItems>
    </cacheField>
    <cacheField name="Test Description" numFmtId="0">
      <sharedItems count="41">
        <s v="Verify the document upload page through consolidated view - icon"/>
        <s v="Verify the document upload page through consolidated view - Module"/>
        <s v="Verify user is able to upload the document( Pdf) through Consolidated view - icon"/>
        <s v="Verify user is able to upload the document( Jpeg) through Consolidated view - icon"/>
        <s v="Verify user is able to upload the document( Png) through Consolidated view - icon"/>
        <s v="Verify user is able to upload the document( doc/docx) through Consolidated view - icon"/>
        <s v="Verify user is able to upload the document( pptx) through Consolidated view - icon"/>
        <s v="Verify user is able to upload the document( mp4) through Consolidated view - icon"/>
        <s v="Verify last added files displayed at top in grid view"/>
        <s v="Verify user is able to upload the document through Consolidated view-Module"/>
        <s v="Verify user is able to upload the document against submodule wise through Consolidated view-Module"/>
        <s v="Verify History page for  active records"/>
        <s v="Verify history page for deactive records"/>
        <s v="Verify  Document with show all access is able to view the document by all users"/>
        <s v="Verify document without show all ( check box unchecked) is unable to view by users other than project owner"/>
        <s v="Verify document without show all ( check box unchecked) is unable to download the document by users other than project owner"/>
        <s v="Verify user with &quot;delete doc&quot; access is able to delete the documents"/>
        <s v="Verify all users able to view and download the document_x000a_"/>
        <s v="Verify that &quot;Delete DOC&quot; authority persons having the authority to  delete the document"/>
        <s v="Verify user is able to upload the file with 201MB size against project"/>
        <s v="Verify user is able to upload the document file size grater than 201 MB against module"/>
        <s v="Verify user is able to upload the document file size grater than 201MB against submodule"/>
        <s v="Verify system should not allow to upload the file other than .doc, .docx, .pdf, .pptx, .png, .jpeg, .mp4 etention"/>
        <s v="Verify user is able to upload the file equal to 200MB size against project"/>
        <s v="Verify user is able to upload the document file size equal to 200MB against module"/>
        <s v="Verify user is able to upload the document file size equal to 200MB against submodule"/>
        <s v="Verify &quot;is show to all &quot; checkbox by default behaviour"/>
        <s v="Verify back button to take user to previous page_x000a_1. From History page  to document upload page_x000a_2. From Document upload page to consolidated page"/>
        <s v="Verify page header get displayed upon redirecting to Upload document page"/>
        <s v="Verify Select user dropdown is populated with user name with emp id to differentiate the employee of same name"/>
        <s v="Deactive users won't populate while selecting user from  select user dropdown"/>
        <s v="Verify that a user can upload a document to against project by clicking the project icon."/>
        <s v="Verify that a user can upload a document to against module by clicking the project icon."/>
        <s v="Verify that a user can upload a document to against submodule by clicking the project icon."/>
        <s v="Verify that a user can upload a document to against project via the module view"/>
        <s v="Verify that a user can upload a document to against module by via module view."/>
        <s v="Verify that a user can upload a document to against sub module by via module view."/>
        <s v="Verify user is able to view the document uploaded against submodule via click on Icon ( besideProject name) or by selecting Module can accessible via model view"/>
        <s v="Verify user is able to view the document uploaded against module by selecting Module can accessible via model view"/>
        <s v="Verify that user should see the all document against module via project icon."/>
        <s v="Verify that user should see the all document against submodule module via project icon."/>
      </sharedItems>
    </cacheField>
    <cacheField name="Test steps" numFmtId="0">
      <sharedItems count="22" longText="1">
        <s v="1. Click on the URL- http://3.108.206.34/2_Testing/TechTicket_x000a_2. Logi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 &amp; submodule_x000a_8.Click on download icon against document name _x000a__x000a_"/>
        <s v="1. Click on the URL- http://3.108.206.34/2_Testing/TechTicket_x000a_2. Logon - enter the username &amp; password _x000a_3. Click on Sign In _x000a_4. Click on &quot; Project Management &quot; menu_x000a_5. Click on Conslidated Menu _x000a_6. Click on icon next to Module_x000a_7. upload the document_x000a_"/>
        <s v="1. Click on the URL- http://3.108.206.34/2_Testing/TechTicket_x000a_2. Logon - enter the username &amp; password _x000a_3. Click on Sign In _x000a_4. Click on &quot; Project Management &quot; menu_x000a_5. Click on Conslidated Menu _x000a_6. Click on icon to upload document_x000a_7. upload the document_x000a_"/>
        <s v="1. Click on the URL- http://3.108.206.34/2_Testing/TechTicket_x000a_2. Logon - enter the username &amp; password _x000a_3. Click on Sign In _x000a_4. Click on &quot; Project Management &quot; menu_x000a_5. Click on Conslidated Menu _x000a_6. Click on icon next to sub module Module_x000a_7. upload the document_x000a_"/>
        <s v="1. Click on the URL- http://3.108.206.34/2_Testing/TechTicket_x000a_2. Login - enter the username &amp; password _x000a_3. Click on Sign In _x000a_4. Click on &quot; Project Management &quot; menu_x000a_5. Click on Conslidated Menu _x000a_6. Click on icon next to sub module Module_x000a_7. "/>
        <s v="1. Click on the URL- http://3.108.206.34/2_Testing/TechTicket_x000a_2. Login - enter the username &amp; password _x000a_3. Click on Sign In _x000a_4. Click on &quot;Setting &quot; menu_x000a_5. Click on Add Setting_x000a_6. observe the select user drop down"/>
        <s v="1. Click on the URL- http://3.108.206.34/2_Testing/TechTicket_x000a_2. Login - enter the username &amp; password _x000a_3. Click on Sign In _x000a_4. Click on &quot;Setting &quot; menu_x000a_5. Click on show to all _x000a_6. Check the selected user "/>
        <s v="1. Click on the URL- http://3.108.206.34/2_Testing/TechTicket_x000a_2. Login - enter the username &amp; password _x000a_3. Click on Sign In _x000a_4. Click on &quot; Project Management &quot; menu_x000a_5. Click on Conslidated Menu _x000a_6. Click on icon _x000a_7. upload the document"/>
        <s v="1. Click on the URL- http://3.108.206.34/2_Testing/TechTicket_x000a_2. Login - enter the username &amp; password _x000a_3. Click on Sign In _x000a_4. Click on &quot; Project Management &quot; menu_x000a_5. Click on Conslidated Menu _x000a_6. Select the module_x000a_7. upload the document"/>
        <s v="1. Click on the URL- http://3.108.206.34/2_Testing/TechTicket_x000a_2. Login - enter the username &amp; password _x000a_3. Click on Sign In _x000a_4. Click on &quot; Project Management &quot; menu_x000a_5. Click on Conslidated Menu _x000a_6. Select the module_x000a_7. select the sub module_x000a_8. upload the document"/>
        <s v="1. Click on the URL- http://3.108.206.34/2_Testing/TechTicket_x000a_2. Login - enter the username &amp; password _x000a_3. Click on Sign In _x000a_4. Click on &quot; Project Management &quot; menu_x000a_5. Click on Conslidated Menu _x000a_6. upload the document without selecting submodule"/>
        <s v="1. Click on the URL- http://3.108.206.34/2_Testing/TechTicket_x000a_2. Login - enter the username &amp; password _x000a_3. Click on Sign In _x000a_4. Click on &quot; Project Management &quot; menu_x000a_5. Click on Conslidated Menu _x000a_6. Select the module_x000a_7. select the submodule_x000a_8. upload the document_x000a_9. go to consolidated view _x000a_10. select the module_x000a_10. check the files"/>
        <s v="1. Click on the URL- http://3.108.206.34/2_Testing/TechTicket_x000a_2. Login - enter the username &amp; password _x000a_3. Click on Sign In _x000a_4. Click on &quot; Project Management &quot; menu_x000a_5. Click on Conslidated Menu _x000a_6. Select the module_x000a_7. select the submodule_x000a_8. upload the document_x000a_9. go to consolidated view _x000a_10. click on project icon _x000a_11. check the documents."/>
      </sharedItems>
    </cacheField>
    <cacheField name="Expected Result" numFmtId="0">
      <sharedItems count="31" longText="1">
        <s v="Upon successful logi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_x000a_2. Submodule(dropdown)- single selection_x000a_3. Status( radio button) - Active , Deactive _x000a_4. Add Files (button)_x000a_Note: ( 3rd section)_x000a_1) Please Select Documents for Delete and Restore_x000a_2) Please Select Deactive To Check Deleted Documents_x000a_Document details in grid view( 4th section)_x000a_1. Check box ( by default unchecked)_x000a_2. Sr. no_x000a_3. Show to all ( checkbox)_x000a_4. Actions ( History, download)_x000a_5. File Name_x000a_6. Project Name_x000a_7. Module Name_x000a_8. SubModule Name_x000a_"/>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prepopulated with module name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1.System should throw acknowledgement message for succesfully inserted the same file._x000a_2. Uploaded file  details are displayed in 4th section ._x000a_3. Latest records gets displayed at Top_x000a_4. Project, Module &amp;Submodule won't populated"/>
        <s v="Last added file should displayed at top"/>
        <s v="1.System should throw acknowledgement message for succesfully inserted the same file._x000a_2. Uploaded file  details are displayed in 4th section ._x000a_3. Project, (Module,Submodule won't Prepopulated) however the selected module is available against Module dropdown as option._x000a_3. Latest records gets displayed at Top"/>
        <s v="1.System should throw acknowledgement message for succesfully inserted the same file._x000a_2. Uploaded file  details are displayed in 4th section ._x000a_3. Project, (Module,Submodule won't Prepopulated) however the selected module is available against Module dropdown as option and Submodule dropdown is populated with submodule mapped to module._x000a_3. Latest records gets displayed at Top"/>
        <s v="History page is populated with details under below fields_x000a_1. Sr ( Serial no )_x000a_2. Document Name _x000a_3. Status ( Active/Deactive)_x000a_4. Host name (Ip address)_x000a_5. Updated By _x000a_6. Updtaed At_x000a_7. Deleted By_x000a_8. Deleted At"/>
        <s v="History page is populated with details under below fields_x000a_1. Sr ( Serial no )_x000a_2. Document Name _x000a_3. Status ( Active/Deactive)_x000a_4. Host name_x000a_5. Updated By _x000a_6. Updated At_x000a_7. Deleted by_x000a_8. Deleted at "/>
        <s v="All users whomever has Consolidated menu access is able to view the document with Show all access"/>
        <s v="Only project owner can view this document and all users is unable to view the same."/>
        <s v="Only project owner can view and download this document and all users is unable to view the same.hence unable to download"/>
        <s v="System should throw the Successful deletion message ."/>
        <s v="The selected file get downloaded"/>
        <s v="The selected file get deleted"/>
        <s v="System should throw error message"/>
        <s v="System should throw successful acknowledgement"/>
        <s v="&quot; Is show to all &quot; field is by default populated with Yes "/>
        <s v="Back button  take user to previous page_x000a_1. From History page  to document upload page_x000a_2. From Document upload page to consolidated page"/>
        <s v="Page header get displayed as &quot; Upload document&quot;"/>
        <s v="Drop should be displayed with user name and employee id"/>
        <s v="Deactive users won't populate in Select user dropdown"/>
        <s v="Document should be uploaded against the project and can viewed by clicking on the project icon"/>
        <s v="Document should be uploaded against the module and can viewed by clicking on the project icon"/>
        <s v="Document should be uploaded against the submodule and can viewed by clicking on the project icon"/>
        <s v="The document should be uploaded against the project and accessible via the module view."/>
        <s v="The document should be uploaded against the module and accessible via the module view."/>
        <s v="The docuemnt should be uploaded against submodule and accessible via module view"/>
        <s v="user should able to see all the documents from submodule view which is uploaded via project icon."/>
        <s v="user should able to see all the documents from module view which is uploaded via project icon."/>
        <s v="user should be able to see all thee document against the module from project view icon."/>
        <s v="user should be able to see all thee document against the sub module from project view.icon "/>
      </sharedItems>
    </cacheField>
    <cacheField name="Actual Result" numFmtId="0">
      <sharedItems count="19">
        <s v="9/2/2024_x000a_All fields are present as per the expected result except the filter message_x000a_As per the requirement No. BR006 Note message should not displayed to the user._x000a_Note 3 : &quot;3) Please Select Module or Submodule to Filter The Documents&quot; should be removed."/>
        <s v="9/2/2024_x000a_PDF uploaded to the system but Success message dispalyaed at 2 time_x000a_Latest record not displayed at the top._x000a_It getting displayed at the last_x000a_"/>
        <s v="9/2/2024_x000a_jepg uploaded to the system but Success message dispalyaed at 2 time_x000a_Latest record not displayed at the top._x000a_It getting displayed at the last_x000a_"/>
        <s v="9/2/2024_x000a_png uploaded to the system but Success message dispalyaed at 2 time_x000a_Latest record not displayed at the top._x000a_It getting displayed at the last_x000a_"/>
        <s v="9/2/2024_x000a_doc and docx file uploaded to the system but Success message dispalyaed at 2 time_x000a_Latest record not displayed at the top._x000a_It getting displayed at the last_x000a_"/>
        <s v="9/2/2024_x000a_PPTX file uploaded to the system but Success message dispalyaed at 2 time_x000a_Latest record not displayed at the top._x000a_It getting displayed at the last_x000a_"/>
        <s v="9/2/2024_x000a_mp4 file uploaded to the system but Success message dispalyaed at 2 time_x000a_Latest record not displayed at the top._x000a_It getting displayed at the last"/>
        <s v="9/2/2024_x000a_Sample file uploaded to the system but Success message dispalyaed at 2 time_x000a_Latest record not displayed at the top._x000a_"/>
        <s v="9/2/2024_x000a_As expected"/>
        <s v="9/2/2024_x000a_As expected_x000a_After checkmarking on chech box all files getting hide."/>
        <s v="9/2/2024_x000a_As expected_x000a_"/>
        <s v="9/2/2024_x000a_Not as expected_x000a_System gets stuck after uploading the file."/>
        <s v="9/2/2024_x000a_Not as expected_x000a_System gets stuck after uploading the file._x000a_"/>
        <s v="9/2/2024_x000a_Not As expected_x000a_System is accepting the all the file extensions _x000a_And Not throwing any error message"/>
        <s v="9/2/2024_x000a_Not As expected_x000a_System getting stuck while uploading 200 mb file nonotifiation displayed for the progress of uploading"/>
        <s v="9/2/2024_x000a_Not as expected_x000a_Button is not present on the history page._x000a_Button not found document upload page."/>
        <s v="9/2/2024_x000a_Not as expected_x000a_Upload Document Heading not found on the header part of document upload page"/>
        <s v="9/2/2024_x000a_Not as expected_x000a_User can see the users along with employee id"/>
        <s v="9/2/2024_x000a_As Expected _x000a_"/>
      </sharedItems>
    </cacheField>
    <cacheField name="Screen Shot" numFmtId="0">
      <sharedItems containsString="0" containsBlank="1" containsNonDate="0" count="1">
        <m/>
      </sharedItems>
    </cacheField>
    <cacheField name="Status Dt 9/2/2024" numFmtId="0">
      <sharedItems count="2">
        <s v="Fail"/>
        <s v="Pass"/>
      </sharedItems>
    </cacheField>
  </cacheFields>
</pivotCacheDefinition>
</file>

<file path=xl/pivotCache/pivotCacheDefinition5.xml><?xml version="1.0" encoding="utf-8"?>
<pivotCacheDefinition xmlns="http://schemas.openxmlformats.org/spreadsheetml/2006/main" xmlns:r="http://schemas.openxmlformats.org/officeDocument/2006/relationships" r:id="rId1" createdVersion="5" refreshedVersion="5" minRefreshableVersion="3" refreshedDate="45538.706724537" refreshedBy="User" recordCount="41">
  <cacheSource type="worksheet">
    <worksheetSource ref="A12:Q48" sheet="TPM_Sheet"/>
  </cacheSource>
  <cacheFields count="17">
    <cacheField name="Case ID" numFmtId="0">
      <sharedItems count="41">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haredItems>
    </cacheField>
    <cacheField name="Module" numFmtId="0">
      <sharedItems count="2">
        <s v="Project Management"/>
        <s v="Settings"/>
      </sharedItems>
    </cacheField>
    <cacheField name="Submodule" numFmtId="0">
      <sharedItems count="2">
        <s v="Consolidated View"/>
        <s v="General setting"/>
      </sharedItems>
    </cacheField>
    <cacheField name="Req Id" numFmtId="0">
      <sharedItems containsBlank="1" count="7">
        <s v="BR001 - Require Icon on the consolidated view to upload project wise Attachment."/>
        <m/>
        <s v="BR002 - Upload document against project."/>
        <s v="BR002 - Require Icon on the consolidated view to upload project wise Attachment."/>
        <s v="BR003-Provision to upload Sub module wise document"/>
        <s v="BR004-Active records History button should show document name, uploaded by, uploaded at date time."/>
        <s v="BR005-Deactive records History button should show document name, uploaded by, uploaded at date time, deleted by, deleted at date time"/>
      </sharedItems>
    </cacheField>
    <cacheField name="Function" numFmtId="0">
      <sharedItems count="3">
        <s v="View"/>
        <s v="Add"/>
        <s v="Edit"/>
      </sharedItems>
    </cacheField>
    <cacheField name="Testing Type" numFmtId="0">
      <sharedItems count="4">
        <s v="UI"/>
        <s v="Functionality"/>
        <s v="Usability"/>
        <s v="Validation"/>
      </sharedItems>
    </cacheField>
    <cacheField name="Platform" numFmtId="0">
      <sharedItems count="2">
        <s v="Web"/>
        <s v="Website"/>
      </sharedItems>
    </cacheField>
    <cacheField name="Field" numFmtId="0">
      <sharedItems containsString="0" containsBlank="1" containsNonDate="0" count="1">
        <m/>
      </sharedItems>
    </cacheField>
    <cacheField name="Test Description" numFmtId="0">
      <sharedItems count="41">
        <s v="Verify the document upload page through consolidated view - icon"/>
        <s v="Verify the document upload page through consolidated view - Module"/>
        <s v="Verify user is able to upload the document( Pdf) through Consolidated view - icon"/>
        <s v="Verify user is able to upload the document( Jpeg) through Consolidated view - icon"/>
        <s v="Verify user is able to upload the document( Png) through Consolidated view - icon"/>
        <s v="Verify user is able to upload the document( doc/docx) through Consolidated view - icon"/>
        <s v="Verify user is able to upload the document( pptx) through Consolidated view - icon"/>
        <s v="Verify user is able to upload the document( mp4) through Consolidated view - icon"/>
        <s v="Verify last added files displayed at top in grid view"/>
        <s v="Verify user is able to upload the document through Consolidated view-Module"/>
        <s v="Verify user is able to upload the document against submodule wise through Consolidated view-Module"/>
        <s v="Verify History page for  active records"/>
        <s v="Verify history page for deactive records"/>
        <s v="Verify  Document with show all access is able to view the document by all users"/>
        <s v="Verify document without show all ( check box unchecked) is unable to view by users other than project owner"/>
        <s v="Verify document without show all ( check box unchecked) is unable to download the document by users other than project owner"/>
        <s v="Verify user with &quot;delete doc&quot; access is able to delete the documents"/>
        <s v="Verify all users able to view and download the document_x000a_"/>
        <s v="Verify that &quot;Delete DOC&quot; authority persons having the authority to  delete the document"/>
        <s v="Verify user is able to upload the file with 201MB size against project"/>
        <s v="Verify user is able to upload the document file size grater than 201 MB against module"/>
        <s v="Verify user is able to upload the document file size grater than 201MB against submodule"/>
        <s v="Verify system should not allow to upload the file other than .doc, .docx, .pdf, .pptx, .png, .jpeg, .mp4 etention"/>
        <s v="Verify user is able to upload the file equal to 200MB size against project"/>
        <s v="Verify user is able to upload the document file size equal to 200MB against module"/>
        <s v="Verify user is able to upload the document file size equal to 200MB against submodule"/>
        <s v="Verify &quot;is show to all &quot; checkbox by default behaviour"/>
        <s v="Verify back button to take user to previous page_x000a_1. From History page  to document upload page_x000a_2. From Document upload page to consolidated page"/>
        <s v="Verify page header get displayed upon redirecting to Upload document page"/>
        <s v="Verify Select user dropdown is populated with user name with emp id to differentiate the employee of same name"/>
        <s v="Deactive users won't populate while selecting user from  select user dropdown"/>
        <s v="Verify that a user can upload a document to against project by clicking the project icon."/>
        <s v="Verify that a user can upload a document to against module by clicking the project icon."/>
        <s v="Verify that a user can upload a document to against submodule by clicking the project icon."/>
        <s v="Verify that a user can upload a document to against project via the module view"/>
        <s v="Verify that a user can upload a document to against module by via module view."/>
        <s v="Verify that a user can upload a document to against sub module by via module view."/>
        <s v="Verify user is able to view the document uploaded against submodule via click on Icon ( besideProject name) or by selecting Module can accessible via model view"/>
        <s v="Verify user is able to view the document uploaded against module by selecting Module can accessible via model view"/>
        <s v="Verify that user should see the all document against module via project icon."/>
        <s v="Verify that user should see the all document against submodule module via project icon."/>
      </sharedItems>
    </cacheField>
    <cacheField name="Test steps" numFmtId="0">
      <sharedItems count="22" longText="1">
        <s v="1. Click on the URL- http://3.108.206.34/2_Testing/TechTicket_x000a_2. Logi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 &amp; submodule_x000a_8.Click on download icon against document name _x000a__x000a_"/>
        <s v="1. Click on the URL- http://3.108.206.34/2_Testing/TechTicket_x000a_2. Logon - enter the username &amp; password _x000a_3. Click on Sign In _x000a_4. Click on &quot; Project Management &quot; menu_x000a_5. Click on Conslidated Menu _x000a_6. Click on icon next to Module_x000a_7. upload the document_x000a_"/>
        <s v="1. Click on the URL- http://3.108.206.34/2_Testing/TechTicket_x000a_2. Logon - enter the username &amp; password _x000a_3. Click on Sign In _x000a_4. Click on &quot; Project Management &quot; menu_x000a_5. Click on Conslidated Menu _x000a_6. Click on icon to upload document_x000a_7. upload the document_x000a_"/>
        <s v="1. Click on the URL- http://3.108.206.34/2_Testing/TechTicket_x000a_2. Logon - enter the username &amp; password _x000a_3. Click on Sign In _x000a_4. Click on &quot; Project Management &quot; menu_x000a_5. Click on Conslidated Menu _x000a_6. Click on icon next to sub module Module_x000a_7. upload the document_x000a_"/>
        <s v="1. Click on the URL- http://3.108.206.34/2_Testing/TechTicket_x000a_2. Login - enter the username &amp; password _x000a_3. Click on Sign In _x000a_4. Click on &quot; Project Management &quot; menu_x000a_5. Click on Conslidated Menu _x000a_6. Click on icon next to sub module Module_x000a_7. "/>
        <s v="1. Click on the URL- http://3.108.206.34/2_Testing/TechTicket_x000a_2. Login - enter the username &amp; password _x000a_3. Click on Sign In _x000a_4. Click on &quot;Setting &quot; menu_x000a_5. Click on Add Setting_x000a_6. observe the select user drop down"/>
        <s v="1. Click on the URL- http://3.108.206.34/2_Testing/TechTicket_x000a_2. Login - enter the username &amp; password _x000a_3. Click on Sign In _x000a_4. Click on &quot;Setting &quot; menu_x000a_5. Click on show to all _x000a_6. Check the selected user "/>
        <s v="1. Click on the URL- http://3.108.206.34/2_Testing/TechTicket_x000a_2. Login - enter the username &amp; password _x000a_3. Click on Sign In _x000a_4. Click on &quot; Project Management &quot; menu_x000a_5. Click on Conslidated Menu _x000a_6. Click on icon _x000a_7. upload the document"/>
        <s v="1. Click on the URL- http://3.108.206.34/2_Testing/TechTicket_x000a_2. Login - enter the username &amp; password _x000a_3. Click on Sign In _x000a_4. Click on &quot; Project Management &quot; menu_x000a_5. Click on Conslidated Menu _x000a_6. Select the module_x000a_7. upload the document"/>
        <s v="1. Click on the URL- http://3.108.206.34/2_Testing/TechTicket_x000a_2. Login - enter the username &amp; password _x000a_3. Click on Sign In _x000a_4. Click on &quot; Project Management &quot; menu_x000a_5. Click on Conslidated Menu _x000a_6. Select the module_x000a_7. select the sub module_x000a_8. upload the document"/>
        <s v="1. Click on the URL- http://3.108.206.34/2_Testing/TechTicket_x000a_2. Login - enter the username &amp; password _x000a_3. Click on Sign In _x000a_4. Click on &quot; Project Management &quot; menu_x000a_5. Click on Conslidated Menu _x000a_6. upload the document without selecting submodule"/>
        <s v="1. Click on the URL- http://3.108.206.34/2_Testing/TechTicket_x000a_2. Login - enter the username &amp; password _x000a_3. Click on Sign In _x000a_4. Click on &quot; Project Management &quot; menu_x000a_5. Click on Conslidated Menu _x000a_6. Select the module_x000a_7. select the submodule_x000a_8. upload the document_x000a_9. go to consolidated view _x000a_10. select the module_x000a_10. check the files"/>
        <s v="1. Click on the URL- http://3.108.206.34/2_Testing/TechTicket_x000a_2. Login - enter the username &amp; password _x000a_3. Click on Sign In _x000a_4. Click on &quot; Project Management &quot; menu_x000a_5. Click on Conslidated Menu _x000a_6. Select the module_x000a_7. select the submodule_x000a_8. upload the document_x000a_9. go to consolidated view _x000a_10. click on project icon _x000a_11. check the documents."/>
      </sharedItems>
    </cacheField>
    <cacheField name="Expected Result" numFmtId="0">
      <sharedItems count="31" longText="1">
        <s v="Upon successful logi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_x000a_2. Submodule(dropdown)- single selection_x000a_3. Status( radio button) - Active , Deactive _x000a_4. Add Files (button)_x000a_Note: ( 3rd section)_x000a_1) Please Select Documents for Delete and Restore_x000a_2) Please Select Deactive To Check Deleted Documents_x000a_Document details in grid view( 4th section)_x000a_1. Check box ( by default unchecked)_x000a_2. Sr. no_x000a_3. Show to all ( checkbox)_x000a_4. Actions ( History, download)_x000a_5. File Name_x000a_6. Project Name_x000a_7. Module Name_x000a_8. SubModule Name_x000a_"/>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prepopulated with module name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1.System should throw acknowledgement message for succesfully inserted the same file._x000a_2. Uploaded file  details are displayed in 4th section ._x000a_3. Latest records gets displayed at Top_x000a_4. Project, Module &amp;Submodule won't populated"/>
        <s v="Last added file should displayed at top"/>
        <s v="1.System should throw acknowledgement message for succesfully inserted the same file._x000a_2. Uploaded file  details are displayed in 4th section ._x000a_3. Project, (Module,Submodule won't Prepopulated) however the selected module is available against Module dropdown as option._x000a_3. Latest records gets displayed at Top"/>
        <s v="1.System should throw acknowledgement message for succesfully inserted the same file._x000a_2. Uploaded file  details are displayed in 4th section ._x000a_3. Project, (Module,Submodule won't Prepopulated) however the selected module is available against Module dropdown as option and Submodule dropdown is populated with submodule mapped to module._x000a_3. Latest records gets displayed at Top"/>
        <s v="History page is populated with details under below fields_x000a_1. Sr ( Serial no )_x000a_2. Document Name _x000a_3. Status ( Active/Deactive)_x000a_4. Host name (Ip address)_x000a_5. Updated By _x000a_6. Updtaed At_x000a_7. Deleted By_x000a_8. Deleted At"/>
        <s v="History page is populated with details under below fields_x000a_1. Sr ( Serial no )_x000a_2. Document Name _x000a_3. Status ( Active/Deactive)_x000a_4. Host name_x000a_5. Updated By _x000a_6. Updated At_x000a_7. Deleted by_x000a_8. Deleted at "/>
        <s v="All users whomever has Consolidated menu access is able to view the document with Show all access"/>
        <s v="Only project owner can view this document and all users is unable to view the same."/>
        <s v="Only project owner can view and download this document and all users is unable to view the same.hence unable to download"/>
        <s v="System should throw the Successful deletion message ."/>
        <s v="The selected file get downloaded"/>
        <s v="The selected file get deleted"/>
        <s v="System should throw error message"/>
        <s v="System should throw successful acknowledgement"/>
        <s v="&quot; Is show to all &quot; field is by default populated with Yes "/>
        <s v="Back button  take user to previous page_x000a_1. From History page  to document upload page_x000a_2. From Document upload page to consolidated page"/>
        <s v="Page header get displayed as &quot; Upload document&quot;"/>
        <s v="Drop should be displayed with user name and employee id"/>
        <s v="Deactive users won't populate in Select user dropdown"/>
        <s v="Document should be uploaded against the project and can viewed by clicking on the project icon"/>
        <s v="Document should be uploaded against the module and can viewed by clicking on the project icon"/>
        <s v="Document should be uploaded against the submodule and can viewed by clicking on the project icon"/>
        <s v="The document should be uploaded against the project and accessible via the module view."/>
        <s v="The document should be uploaded against the module and accessible via the module view."/>
        <s v="The docuemnt should be uploaded against submodule and accessible via module view"/>
        <s v="user should able to see all the documents from submodule view which is uploaded via project icon."/>
        <s v="user should able to see all the documents from module view which is uploaded via project icon."/>
        <s v="user should be able to see all thee document against the module from project view icon."/>
        <s v="user should be able to see all thee document against the sub module from project view.icon "/>
      </sharedItems>
    </cacheField>
    <cacheField name="Actual Result" numFmtId="0">
      <sharedItems count="19">
        <s v="9/2/2024_x000a_All fields are present as per the expected result except the filter message_x000a_As per the requirement No. BR006 Note message should not displayed to the user._x000a_Note 3 : &quot;3) Please Select Module or Submodule to Filter The Documents&quot; should be removed."/>
        <s v="9/2/2024_x000a_PDF uploaded to the system but Success message dispalyaed at 2 time_x000a_Latest record not displayed at the top._x000a_It getting displayed at the last_x000a_"/>
        <s v="9/2/2024_x000a_jepg uploaded to the system but Success message dispalyaed at 2 time_x000a_Latest record not displayed at the top._x000a_It getting displayed at the last_x000a_"/>
        <s v="9/2/2024_x000a_png uploaded to the system but Success message dispalyaed at 2 time_x000a_Latest record not displayed at the top._x000a_It getting displayed at the last_x000a_"/>
        <s v="9/2/2024_x000a_doc and docx file uploaded to the system but Success message dispalyaed at 2 time_x000a_Latest record not displayed at the top._x000a_It getting displayed at the last_x000a_"/>
        <s v="9/2/2024_x000a_PPTX file uploaded to the system but Success message dispalyaed at 2 time_x000a_Latest record not displayed at the top._x000a_It getting displayed at the last_x000a_"/>
        <s v="9/2/2024_x000a_mp4 file uploaded to the system but Success message dispalyaed at 2 time_x000a_Latest record not displayed at the top._x000a_It getting displayed at the last"/>
        <s v="9/2/2024_x000a_Sample file uploaded to the system but Success message dispalyaed at 2 time_x000a_Latest record not displayed at the top._x000a_"/>
        <s v="9/2/2024_x000a_As expected"/>
        <s v="9/2/2024_x000a_As expected_x000a_After checkmarking on chech box all files getting hide."/>
        <s v="9/2/2024_x000a_As expected_x000a_"/>
        <s v="9/2/2024_x000a_Not as expected_x000a_System gets stuck after uploading the file."/>
        <s v="9/2/2024_x000a_Not as expected_x000a_System gets stuck after uploading the file._x000a_"/>
        <s v="9/2/2024_x000a_Not As expected_x000a_System is accepting the all the file extensions _x000a_And Not throwing any error message"/>
        <s v="9/2/2024_x000a_Not As expected_x000a_System getting stuck while uploading 200 mb file nonotifiation displayed for the progress of uploading"/>
        <s v="9/2/2024_x000a_Not as expected_x000a_Button is not present on the history page._x000a_Button not found document upload page."/>
        <s v="9/2/2024_x000a_Not as expected_x000a_Upload Document Heading not found on the header part of document upload page"/>
        <s v="9/2/2024_x000a_Not as expected_x000a_User can see the users along with employee id"/>
        <s v="9/2/2024_x000a_As Expected _x000a_"/>
      </sharedItems>
    </cacheField>
    <cacheField name="Screen Shot" numFmtId="0">
      <sharedItems containsString="0" containsBlank="1" containsNonDate="0" count="1">
        <m/>
      </sharedItems>
    </cacheField>
    <cacheField name="Status Dt 9/2/2024" numFmtId="0">
      <sharedItems count="2">
        <s v="Fail"/>
        <s v="Pass"/>
      </sharedItems>
    </cacheField>
    <cacheField name="Priority" numFmtId="0">
      <sharedItems containsString="0" containsBlank="1" containsNonDate="0" count="1">
        <m/>
      </sharedItems>
    </cacheField>
    <cacheField name="Severity" numFmtId="0">
      <sharedItems count="3">
        <s v="High"/>
        <s v="Low"/>
        <s v="Medium"/>
      </sharedItems>
    </cacheField>
    <cacheField name="Written Date" numFmtId="0">
      <sharedItems containsString="0" containsBlank="1" containsNonDate="0" containsDate="1" minDate="2024-09-02T00:00:00" maxDate="2024-09-02T00:00:00" count="2">
        <d v="2024-09-02T00:00:00"/>
        <m/>
      </sharedItems>
    </cacheField>
  </cacheFields>
</pivotCacheDefinition>
</file>

<file path=xl/pivotCache/pivotCacheDefinition6.xml><?xml version="1.0" encoding="utf-8"?>
<pivotCacheDefinition xmlns="http://schemas.openxmlformats.org/spreadsheetml/2006/main" xmlns:r="http://schemas.openxmlformats.org/officeDocument/2006/relationships" r:id="rId1" createdVersion="8" refreshedVersion="8" minRefreshableVersion="3" refreshedDate="45538.8548719907" refreshedBy="Excel Services" recordCount="30">
  <cacheSource type="worksheet">
    <worksheetSource ref="A12:U42" sheet="TPM_Sheet"/>
  </cacheSource>
  <cacheFields count="21">
    <cacheField name="Case ID" numFmtId="0"/>
    <cacheField name="Module" numFmtId="0"/>
    <cacheField name="Submodule" numFmtId="0">
      <sharedItems count="2">
        <s v="Consolidated View"/>
        <s v="General setting"/>
      </sharedItems>
    </cacheField>
    <cacheField name="Req Id" numFmtId="0"/>
    <cacheField name="Function" numFmtId="0"/>
    <cacheField name="Testing Type" numFmtId="0"/>
    <cacheField name="Platform" numFmtId="0"/>
    <cacheField name="Field" numFmtId="0"/>
    <cacheField name="Test Description" numFmtId="0"/>
    <cacheField name="Test steps" numFmtId="0"/>
    <cacheField name="Expected Result" numFmtId="0"/>
    <cacheField name="Actual Result" numFmtId="0"/>
    <cacheField name="Screen Shot" numFmtId="0"/>
    <cacheField name="Status Dt 9/2/2024" numFmtId="0">
      <sharedItems count="2">
        <s v="Fail"/>
        <s v="Pass"/>
      </sharedItems>
    </cacheField>
    <cacheField name="Priority" numFmtId="0"/>
    <cacheField name="Severity" numFmtId="0">
      <sharedItems count="3">
        <s v="High"/>
        <s v="Low"/>
        <s v="Medium"/>
      </sharedItems>
    </cacheField>
    <cacheField name="Written Date" numFmtId="58"/>
    <cacheField name="Review Remark" numFmtId="0"/>
    <cacheField name="BA Remark" numFmtId="0"/>
    <cacheField name="Developer Remark" numFmtId="0"/>
    <cacheField name="Last Updated Date" numFmtId="0"/>
  </cacheFields>
</pivotCacheDefinition>
</file>

<file path=xl/pivotCache/pivotCacheDefinition7.xml><?xml version="1.0" encoding="utf-8"?>
<pivotCacheDefinition xmlns="http://schemas.openxmlformats.org/spreadsheetml/2006/main" xmlns:r="http://schemas.openxmlformats.org/officeDocument/2006/relationships" r:id="rId1" createdVersion="8" refreshedVersion="8" minRefreshableVersion="3" refreshedDate="45538.8556699074" refreshedBy="Excel Services" recordCount="12">
  <cacheSource type="worksheet">
    <worksheetSource ref="A1:O13" sheet="Defect  log"/>
  </cacheSource>
  <cacheFields count="15">
    <cacheField name="Sr No" numFmtId="0">
      <sharedItems containsSemiMixedTypes="0" containsString="0" containsNumber="1" containsInteger="1" minValue="0" maxValue="12" count="12">
        <n v="1"/>
        <n v="2"/>
        <n v="3"/>
        <n v="4"/>
        <n v="5"/>
        <n v="6"/>
        <n v="7"/>
        <n v="8"/>
        <n v="9"/>
        <n v="10"/>
        <n v="11"/>
        <n v="12"/>
      </sharedItems>
    </cacheField>
    <cacheField name="Defect ID" numFmtId="0"/>
    <cacheField name="Raise on Date" numFmtId="178"/>
    <cacheField name="Module" numFmtId="0"/>
    <cacheField name="Sub Module" numFmtId="0"/>
    <cacheField name="Function" numFmtId="0"/>
    <cacheField name="Severity" numFmtId="0">
      <sharedItems count="3">
        <s v="Medium"/>
        <s v="High"/>
        <s v="Low"/>
      </sharedItems>
    </cacheField>
    <cacheField name="Priority" numFmtId="0">
      <sharedItems count="2">
        <s v="Medium"/>
        <s v="High"/>
      </sharedItems>
    </cacheField>
    <cacheField name="Defect Description" numFmtId="0"/>
    <cacheField name="Assign To" numFmtId="0"/>
    <cacheField name="Tester Status" numFmtId="0">
      <sharedItems containsBlank="1" count="2">
        <s v="New"/>
        <m/>
      </sharedItems>
    </cacheField>
    <cacheField name="Tester comment" numFmtId="0"/>
    <cacheField name="Dev Status" numFmtId="0"/>
    <cacheField name="Dev comment" numFmtId="0"/>
    <cacheField name="BA comment" numFmtId="0"/>
  </cacheFields>
</pivotCacheDefinition>
</file>

<file path=xl/pivotCache/pivotCacheRecords1.xml><?xml version="1.0" encoding="utf-8"?>
<pivotCacheRecords xmlns="http://schemas.openxmlformats.org/spreadsheetml/2006/main" xmlns:r="http://schemas.openxmlformats.org/officeDocument/2006/relationships" count="209">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Cache/pivotCacheRecords2.xml><?xml version="1.0" encoding="utf-8"?>
<pivotCacheRecords xmlns="http://schemas.openxmlformats.org/spreadsheetml/2006/main" xmlns:r="http://schemas.openxmlformats.org/officeDocument/2006/relationships" count="31">
  <r>
    <x v="0"/>
    <x v="0"/>
    <x v="0"/>
    <x v="0"/>
    <x v="0"/>
    <x v="0"/>
    <x v="0"/>
    <x v="0"/>
    <x v="0"/>
    <x v="0"/>
    <x v="0"/>
    <x v="0"/>
    <x v="0"/>
    <x v="0"/>
    <x v="0"/>
    <x v="0"/>
  </r>
  <r>
    <x v="1"/>
    <x v="0"/>
    <x v="0"/>
    <x v="1"/>
    <x v="0"/>
    <x v="0"/>
    <x v="0"/>
    <x v="0"/>
    <x v="1"/>
    <x v="1"/>
    <x v="1"/>
    <x v="0"/>
    <x v="0"/>
    <x v="0"/>
    <x v="0"/>
    <x v="0"/>
  </r>
  <r>
    <x v="2"/>
    <x v="0"/>
    <x v="0"/>
    <x v="2"/>
    <x v="0"/>
    <x v="1"/>
    <x v="0"/>
    <x v="0"/>
    <x v="2"/>
    <x v="2"/>
    <x v="2"/>
    <x v="1"/>
    <x v="0"/>
    <x v="0"/>
    <x v="0"/>
    <x v="0"/>
  </r>
  <r>
    <x v="3"/>
    <x v="0"/>
    <x v="0"/>
    <x v="0"/>
    <x v="0"/>
    <x v="1"/>
    <x v="0"/>
    <x v="0"/>
    <x v="3"/>
    <x v="2"/>
    <x v="2"/>
    <x v="2"/>
    <x v="0"/>
    <x v="0"/>
    <x v="0"/>
    <x v="0"/>
  </r>
  <r>
    <x v="4"/>
    <x v="0"/>
    <x v="0"/>
    <x v="0"/>
    <x v="0"/>
    <x v="1"/>
    <x v="0"/>
    <x v="0"/>
    <x v="4"/>
    <x v="2"/>
    <x v="2"/>
    <x v="3"/>
    <x v="0"/>
    <x v="0"/>
    <x v="0"/>
    <x v="0"/>
  </r>
  <r>
    <x v="5"/>
    <x v="0"/>
    <x v="0"/>
    <x v="0"/>
    <x v="0"/>
    <x v="1"/>
    <x v="0"/>
    <x v="0"/>
    <x v="5"/>
    <x v="2"/>
    <x v="2"/>
    <x v="4"/>
    <x v="0"/>
    <x v="0"/>
    <x v="0"/>
    <x v="0"/>
  </r>
  <r>
    <x v="6"/>
    <x v="0"/>
    <x v="0"/>
    <x v="0"/>
    <x v="0"/>
    <x v="1"/>
    <x v="0"/>
    <x v="0"/>
    <x v="6"/>
    <x v="2"/>
    <x v="2"/>
    <x v="5"/>
    <x v="0"/>
    <x v="1"/>
    <x v="0"/>
    <x v="0"/>
  </r>
  <r>
    <x v="7"/>
    <x v="0"/>
    <x v="0"/>
    <x v="3"/>
    <x v="0"/>
    <x v="1"/>
    <x v="0"/>
    <x v="0"/>
    <x v="7"/>
    <x v="2"/>
    <x v="2"/>
    <x v="6"/>
    <x v="0"/>
    <x v="1"/>
    <x v="0"/>
    <x v="0"/>
  </r>
  <r>
    <x v="8"/>
    <x v="0"/>
    <x v="0"/>
    <x v="1"/>
    <x v="0"/>
    <x v="2"/>
    <x v="0"/>
    <x v="0"/>
    <x v="8"/>
    <x v="3"/>
    <x v="3"/>
    <x v="7"/>
    <x v="0"/>
    <x v="0"/>
    <x v="0"/>
    <x v="1"/>
  </r>
  <r>
    <x v="9"/>
    <x v="0"/>
    <x v="0"/>
    <x v="1"/>
    <x v="0"/>
    <x v="1"/>
    <x v="0"/>
    <x v="0"/>
    <x v="9"/>
    <x v="4"/>
    <x v="4"/>
    <x v="7"/>
    <x v="0"/>
    <x v="1"/>
    <x v="0"/>
    <x v="2"/>
  </r>
  <r>
    <x v="10"/>
    <x v="0"/>
    <x v="0"/>
    <x v="4"/>
    <x v="0"/>
    <x v="1"/>
    <x v="0"/>
    <x v="0"/>
    <x v="10"/>
    <x v="4"/>
    <x v="5"/>
    <x v="7"/>
    <x v="0"/>
    <x v="1"/>
    <x v="0"/>
    <x v="2"/>
  </r>
  <r>
    <x v="11"/>
    <x v="0"/>
    <x v="0"/>
    <x v="5"/>
    <x v="0"/>
    <x v="1"/>
    <x v="0"/>
    <x v="0"/>
    <x v="11"/>
    <x v="5"/>
    <x v="6"/>
    <x v="8"/>
    <x v="0"/>
    <x v="1"/>
    <x v="0"/>
    <x v="0"/>
  </r>
  <r>
    <x v="12"/>
    <x v="0"/>
    <x v="0"/>
    <x v="6"/>
    <x v="0"/>
    <x v="1"/>
    <x v="0"/>
    <x v="0"/>
    <x v="12"/>
    <x v="5"/>
    <x v="7"/>
    <x v="8"/>
    <x v="0"/>
    <x v="1"/>
    <x v="0"/>
    <x v="0"/>
  </r>
  <r>
    <x v="13"/>
    <x v="0"/>
    <x v="0"/>
    <x v="1"/>
    <x v="0"/>
    <x v="1"/>
    <x v="0"/>
    <x v="0"/>
    <x v="13"/>
    <x v="6"/>
    <x v="8"/>
    <x v="8"/>
    <x v="0"/>
    <x v="2"/>
    <x v="0"/>
    <x v="0"/>
  </r>
  <r>
    <x v="14"/>
    <x v="0"/>
    <x v="0"/>
    <x v="1"/>
    <x v="0"/>
    <x v="1"/>
    <x v="0"/>
    <x v="0"/>
    <x v="14"/>
    <x v="7"/>
    <x v="9"/>
    <x v="8"/>
    <x v="0"/>
    <x v="1"/>
    <x v="0"/>
    <x v="0"/>
  </r>
  <r>
    <x v="15"/>
    <x v="0"/>
    <x v="0"/>
    <x v="1"/>
    <x v="0"/>
    <x v="1"/>
    <x v="0"/>
    <x v="0"/>
    <x v="15"/>
    <x v="7"/>
    <x v="10"/>
    <x v="9"/>
    <x v="0"/>
    <x v="1"/>
    <x v="0"/>
    <x v="0"/>
  </r>
  <r>
    <x v="16"/>
    <x v="0"/>
    <x v="0"/>
    <x v="1"/>
    <x v="0"/>
    <x v="1"/>
    <x v="0"/>
    <x v="0"/>
    <x v="16"/>
    <x v="8"/>
    <x v="11"/>
    <x v="10"/>
    <x v="0"/>
    <x v="1"/>
    <x v="0"/>
    <x v="0"/>
  </r>
  <r>
    <x v="17"/>
    <x v="0"/>
    <x v="0"/>
    <x v="1"/>
    <x v="0"/>
    <x v="1"/>
    <x v="0"/>
    <x v="0"/>
    <x v="17"/>
    <x v="9"/>
    <x v="12"/>
    <x v="10"/>
    <x v="0"/>
    <x v="1"/>
    <x v="0"/>
    <x v="0"/>
  </r>
  <r>
    <x v="18"/>
    <x v="0"/>
    <x v="0"/>
    <x v="1"/>
    <x v="0"/>
    <x v="1"/>
    <x v="0"/>
    <x v="0"/>
    <x v="18"/>
    <x v="8"/>
    <x v="13"/>
    <x v="10"/>
    <x v="0"/>
    <x v="1"/>
    <x v="0"/>
    <x v="0"/>
  </r>
  <r>
    <x v="19"/>
    <x v="0"/>
    <x v="0"/>
    <x v="1"/>
    <x v="0"/>
    <x v="3"/>
    <x v="0"/>
    <x v="0"/>
    <x v="19"/>
    <x v="10"/>
    <x v="14"/>
    <x v="11"/>
    <x v="0"/>
    <x v="0"/>
    <x v="0"/>
    <x v="2"/>
  </r>
  <r>
    <x v="20"/>
    <x v="0"/>
    <x v="0"/>
    <x v="1"/>
    <x v="0"/>
    <x v="3"/>
    <x v="0"/>
    <x v="0"/>
    <x v="20"/>
    <x v="10"/>
    <x v="14"/>
    <x v="12"/>
    <x v="0"/>
    <x v="0"/>
    <x v="0"/>
    <x v="2"/>
  </r>
  <r>
    <x v="21"/>
    <x v="0"/>
    <x v="0"/>
    <x v="1"/>
    <x v="0"/>
    <x v="3"/>
    <x v="0"/>
    <x v="0"/>
    <x v="21"/>
    <x v="10"/>
    <x v="14"/>
    <x v="12"/>
    <x v="0"/>
    <x v="0"/>
    <x v="0"/>
    <x v="2"/>
  </r>
  <r>
    <x v="22"/>
    <x v="0"/>
    <x v="0"/>
    <x v="1"/>
    <x v="0"/>
    <x v="3"/>
    <x v="0"/>
    <x v="0"/>
    <x v="22"/>
    <x v="10"/>
    <x v="14"/>
    <x v="13"/>
    <x v="0"/>
    <x v="0"/>
    <x v="0"/>
    <x v="2"/>
  </r>
  <r>
    <x v="23"/>
    <x v="0"/>
    <x v="0"/>
    <x v="1"/>
    <x v="0"/>
    <x v="3"/>
    <x v="0"/>
    <x v="0"/>
    <x v="23"/>
    <x v="11"/>
    <x v="15"/>
    <x v="14"/>
    <x v="0"/>
    <x v="0"/>
    <x v="0"/>
    <x v="2"/>
  </r>
  <r>
    <x v="24"/>
    <x v="0"/>
    <x v="0"/>
    <x v="1"/>
    <x v="0"/>
    <x v="3"/>
    <x v="0"/>
    <x v="0"/>
    <x v="24"/>
    <x v="10"/>
    <x v="15"/>
    <x v="14"/>
    <x v="0"/>
    <x v="0"/>
    <x v="0"/>
    <x v="2"/>
  </r>
  <r>
    <x v="25"/>
    <x v="0"/>
    <x v="0"/>
    <x v="1"/>
    <x v="0"/>
    <x v="3"/>
    <x v="0"/>
    <x v="0"/>
    <x v="25"/>
    <x v="12"/>
    <x v="15"/>
    <x v="14"/>
    <x v="0"/>
    <x v="0"/>
    <x v="0"/>
    <x v="2"/>
  </r>
  <r>
    <x v="26"/>
    <x v="0"/>
    <x v="0"/>
    <x v="1"/>
    <x v="0"/>
    <x v="3"/>
    <x v="0"/>
    <x v="0"/>
    <x v="26"/>
    <x v="12"/>
    <x v="16"/>
    <x v="8"/>
    <x v="0"/>
    <x v="1"/>
    <x v="0"/>
    <x v="2"/>
  </r>
  <r>
    <x v="27"/>
    <x v="0"/>
    <x v="0"/>
    <x v="1"/>
    <x v="0"/>
    <x v="2"/>
    <x v="0"/>
    <x v="0"/>
    <x v="27"/>
    <x v="13"/>
    <x v="17"/>
    <x v="15"/>
    <x v="0"/>
    <x v="0"/>
    <x v="0"/>
    <x v="2"/>
  </r>
  <r>
    <x v="28"/>
    <x v="0"/>
    <x v="0"/>
    <x v="1"/>
    <x v="0"/>
    <x v="2"/>
    <x v="0"/>
    <x v="0"/>
    <x v="28"/>
    <x v="13"/>
    <x v="18"/>
    <x v="16"/>
    <x v="0"/>
    <x v="0"/>
    <x v="0"/>
    <x v="2"/>
  </r>
  <r>
    <x v="29"/>
    <x v="1"/>
    <x v="1"/>
    <x v="1"/>
    <x v="1"/>
    <x v="2"/>
    <x v="0"/>
    <x v="0"/>
    <x v="29"/>
    <x v="14"/>
    <x v="19"/>
    <x v="17"/>
    <x v="0"/>
    <x v="0"/>
    <x v="0"/>
    <x v="2"/>
  </r>
  <r>
    <x v="30"/>
    <x v="1"/>
    <x v="1"/>
    <x v="1"/>
    <x v="2"/>
    <x v="1"/>
    <x v="0"/>
    <x v="0"/>
    <x v="30"/>
    <x v="15"/>
    <x v="20"/>
    <x v="18"/>
    <x v="0"/>
    <x v="1"/>
    <x v="0"/>
    <x v="2"/>
  </r>
</pivotCacheRecords>
</file>

<file path=xl/pivotCache/pivotCacheRecords3.xml><?xml version="1.0" encoding="utf-8"?>
<pivotCacheRecords xmlns="http://schemas.openxmlformats.org/spreadsheetml/2006/main" xmlns:r="http://schemas.openxmlformats.org/officeDocument/2006/relationships" count="17">
  <r>
    <x v="0"/>
    <x v="0"/>
    <x v="0"/>
    <x v="0"/>
    <x v="0"/>
    <x v="0"/>
    <x v="0"/>
    <x v="0"/>
    <x v="0"/>
    <x v="0"/>
    <x v="0"/>
    <x v="0"/>
  </r>
  <r>
    <x v="1"/>
    <x v="1"/>
    <x v="0"/>
    <x v="0"/>
    <x v="0"/>
    <x v="0"/>
    <x v="1"/>
    <x v="1"/>
    <x v="1"/>
    <x v="0"/>
    <x v="0"/>
    <x v="1"/>
  </r>
  <r>
    <x v="2"/>
    <x v="2"/>
    <x v="0"/>
    <x v="0"/>
    <x v="0"/>
    <x v="0"/>
    <x v="0"/>
    <x v="0"/>
    <x v="2"/>
    <x v="0"/>
    <x v="0"/>
    <x v="2"/>
  </r>
  <r>
    <x v="3"/>
    <x v="3"/>
    <x v="0"/>
    <x v="0"/>
    <x v="0"/>
    <x v="0"/>
    <x v="1"/>
    <x v="1"/>
    <x v="3"/>
    <x v="0"/>
    <x v="0"/>
    <x v="3"/>
  </r>
  <r>
    <x v="4"/>
    <x v="4"/>
    <x v="0"/>
    <x v="0"/>
    <x v="0"/>
    <x v="0"/>
    <x v="0"/>
    <x v="0"/>
    <x v="4"/>
    <x v="0"/>
    <x v="0"/>
    <x v="4"/>
  </r>
  <r>
    <x v="5"/>
    <x v="5"/>
    <x v="0"/>
    <x v="0"/>
    <x v="0"/>
    <x v="0"/>
    <x v="0"/>
    <x v="0"/>
    <x v="5"/>
    <x v="0"/>
    <x v="0"/>
    <x v="5"/>
  </r>
  <r>
    <x v="6"/>
    <x v="6"/>
    <x v="0"/>
    <x v="0"/>
    <x v="0"/>
    <x v="0"/>
    <x v="0"/>
    <x v="0"/>
    <x v="6"/>
    <x v="0"/>
    <x v="0"/>
    <x v="6"/>
  </r>
  <r>
    <x v="7"/>
    <x v="7"/>
    <x v="0"/>
    <x v="0"/>
    <x v="0"/>
    <x v="0"/>
    <x v="0"/>
    <x v="0"/>
    <x v="7"/>
    <x v="0"/>
    <x v="0"/>
    <x v="6"/>
  </r>
  <r>
    <x v="8"/>
    <x v="8"/>
    <x v="0"/>
    <x v="0"/>
    <x v="0"/>
    <x v="0"/>
    <x v="0"/>
    <x v="0"/>
    <x v="8"/>
    <x v="0"/>
    <x v="0"/>
    <x v="6"/>
  </r>
  <r>
    <x v="9"/>
    <x v="9"/>
    <x v="0"/>
    <x v="0"/>
    <x v="0"/>
    <x v="0"/>
    <x v="0"/>
    <x v="0"/>
    <x v="9"/>
    <x v="0"/>
    <x v="0"/>
    <x v="7"/>
  </r>
  <r>
    <x v="10"/>
    <x v="10"/>
    <x v="0"/>
    <x v="0"/>
    <x v="0"/>
    <x v="0"/>
    <x v="0"/>
    <x v="0"/>
    <x v="10"/>
    <x v="0"/>
    <x v="0"/>
    <x v="8"/>
  </r>
  <r>
    <x v="11"/>
    <x v="11"/>
    <x v="0"/>
    <x v="0"/>
    <x v="0"/>
    <x v="0"/>
    <x v="2"/>
    <x v="0"/>
    <x v="11"/>
    <x v="0"/>
    <x v="0"/>
    <x v="8"/>
  </r>
  <r>
    <x v="12"/>
    <x v="12"/>
    <x v="0"/>
    <x v="0"/>
    <x v="0"/>
    <x v="0"/>
    <x v="2"/>
    <x v="0"/>
    <x v="12"/>
    <x v="0"/>
    <x v="0"/>
    <x v="8"/>
  </r>
  <r>
    <x v="13"/>
    <x v="13"/>
    <x v="0"/>
    <x v="0"/>
    <x v="0"/>
    <x v="0"/>
    <x v="2"/>
    <x v="0"/>
    <x v="13"/>
    <x v="0"/>
    <x v="0"/>
    <x v="9"/>
  </r>
  <r>
    <x v="14"/>
    <x v="14"/>
    <x v="0"/>
    <x v="0"/>
    <x v="0"/>
    <x v="0"/>
    <x v="2"/>
    <x v="0"/>
    <x v="14"/>
    <x v="0"/>
    <x v="0"/>
    <x v="10"/>
  </r>
  <r>
    <x v="15"/>
    <x v="15"/>
    <x v="0"/>
    <x v="0"/>
    <x v="0"/>
    <x v="0"/>
    <x v="2"/>
    <x v="1"/>
    <x v="15"/>
    <x v="0"/>
    <x v="0"/>
    <x v="11"/>
  </r>
  <r>
    <x v="16"/>
    <x v="16"/>
    <x v="0"/>
    <x v="0"/>
    <x v="0"/>
    <x v="0"/>
    <x v="2"/>
    <x v="1"/>
    <x v="16"/>
    <x v="0"/>
    <x v="0"/>
    <x v="12"/>
  </r>
</pivotCacheRecords>
</file>

<file path=xl/pivotCache/pivotCacheRecords4.xml><?xml version="1.0" encoding="utf-8"?>
<pivotCacheRecords xmlns="http://schemas.openxmlformats.org/spreadsheetml/2006/main" xmlns:r="http://schemas.openxmlformats.org/officeDocument/2006/relationships" count="41">
  <r>
    <x v="0"/>
    <x v="0"/>
    <x v="0"/>
    <x v="0"/>
    <x v="0"/>
    <x v="0"/>
    <x v="0"/>
    <x v="0"/>
    <x v="0"/>
    <x v="0"/>
    <x v="0"/>
    <x v="0"/>
    <x v="0"/>
    <x v="0"/>
  </r>
  <r>
    <x v="1"/>
    <x v="0"/>
    <x v="0"/>
    <x v="1"/>
    <x v="0"/>
    <x v="0"/>
    <x v="0"/>
    <x v="0"/>
    <x v="1"/>
    <x v="1"/>
    <x v="1"/>
    <x v="0"/>
    <x v="0"/>
    <x v="0"/>
  </r>
  <r>
    <x v="2"/>
    <x v="0"/>
    <x v="0"/>
    <x v="2"/>
    <x v="0"/>
    <x v="1"/>
    <x v="0"/>
    <x v="0"/>
    <x v="2"/>
    <x v="2"/>
    <x v="2"/>
    <x v="1"/>
    <x v="0"/>
    <x v="0"/>
  </r>
  <r>
    <x v="3"/>
    <x v="0"/>
    <x v="0"/>
    <x v="0"/>
    <x v="0"/>
    <x v="1"/>
    <x v="0"/>
    <x v="0"/>
    <x v="3"/>
    <x v="2"/>
    <x v="2"/>
    <x v="2"/>
    <x v="0"/>
    <x v="0"/>
  </r>
  <r>
    <x v="4"/>
    <x v="0"/>
    <x v="0"/>
    <x v="0"/>
    <x v="0"/>
    <x v="1"/>
    <x v="0"/>
    <x v="0"/>
    <x v="4"/>
    <x v="2"/>
    <x v="2"/>
    <x v="3"/>
    <x v="0"/>
    <x v="0"/>
  </r>
  <r>
    <x v="5"/>
    <x v="0"/>
    <x v="0"/>
    <x v="0"/>
    <x v="0"/>
    <x v="1"/>
    <x v="0"/>
    <x v="0"/>
    <x v="5"/>
    <x v="2"/>
    <x v="2"/>
    <x v="4"/>
    <x v="0"/>
    <x v="0"/>
  </r>
  <r>
    <x v="6"/>
    <x v="0"/>
    <x v="0"/>
    <x v="0"/>
    <x v="0"/>
    <x v="1"/>
    <x v="0"/>
    <x v="0"/>
    <x v="6"/>
    <x v="2"/>
    <x v="2"/>
    <x v="5"/>
    <x v="0"/>
    <x v="1"/>
  </r>
  <r>
    <x v="7"/>
    <x v="0"/>
    <x v="0"/>
    <x v="3"/>
    <x v="0"/>
    <x v="1"/>
    <x v="0"/>
    <x v="0"/>
    <x v="7"/>
    <x v="2"/>
    <x v="2"/>
    <x v="6"/>
    <x v="0"/>
    <x v="1"/>
  </r>
  <r>
    <x v="8"/>
    <x v="0"/>
    <x v="0"/>
    <x v="1"/>
    <x v="0"/>
    <x v="2"/>
    <x v="0"/>
    <x v="0"/>
    <x v="8"/>
    <x v="3"/>
    <x v="3"/>
    <x v="7"/>
    <x v="0"/>
    <x v="0"/>
  </r>
  <r>
    <x v="9"/>
    <x v="0"/>
    <x v="0"/>
    <x v="1"/>
    <x v="0"/>
    <x v="1"/>
    <x v="0"/>
    <x v="0"/>
    <x v="9"/>
    <x v="4"/>
    <x v="4"/>
    <x v="7"/>
    <x v="0"/>
    <x v="1"/>
  </r>
  <r>
    <x v="10"/>
    <x v="0"/>
    <x v="0"/>
    <x v="4"/>
    <x v="0"/>
    <x v="1"/>
    <x v="0"/>
    <x v="0"/>
    <x v="10"/>
    <x v="4"/>
    <x v="5"/>
    <x v="7"/>
    <x v="0"/>
    <x v="1"/>
  </r>
  <r>
    <x v="11"/>
    <x v="0"/>
    <x v="0"/>
    <x v="5"/>
    <x v="0"/>
    <x v="1"/>
    <x v="0"/>
    <x v="0"/>
    <x v="11"/>
    <x v="5"/>
    <x v="6"/>
    <x v="8"/>
    <x v="0"/>
    <x v="1"/>
  </r>
  <r>
    <x v="12"/>
    <x v="0"/>
    <x v="0"/>
    <x v="6"/>
    <x v="0"/>
    <x v="1"/>
    <x v="0"/>
    <x v="0"/>
    <x v="12"/>
    <x v="5"/>
    <x v="7"/>
    <x v="8"/>
    <x v="0"/>
    <x v="1"/>
  </r>
  <r>
    <x v="13"/>
    <x v="0"/>
    <x v="0"/>
    <x v="1"/>
    <x v="0"/>
    <x v="1"/>
    <x v="0"/>
    <x v="0"/>
    <x v="13"/>
    <x v="6"/>
    <x v="8"/>
    <x v="8"/>
    <x v="0"/>
    <x v="1"/>
  </r>
  <r>
    <x v="14"/>
    <x v="0"/>
    <x v="0"/>
    <x v="1"/>
    <x v="0"/>
    <x v="1"/>
    <x v="0"/>
    <x v="0"/>
    <x v="14"/>
    <x v="7"/>
    <x v="9"/>
    <x v="8"/>
    <x v="0"/>
    <x v="1"/>
  </r>
  <r>
    <x v="15"/>
    <x v="0"/>
    <x v="0"/>
    <x v="1"/>
    <x v="0"/>
    <x v="1"/>
    <x v="0"/>
    <x v="0"/>
    <x v="15"/>
    <x v="7"/>
    <x v="10"/>
    <x v="9"/>
    <x v="0"/>
    <x v="1"/>
  </r>
  <r>
    <x v="16"/>
    <x v="0"/>
    <x v="0"/>
    <x v="1"/>
    <x v="0"/>
    <x v="1"/>
    <x v="0"/>
    <x v="0"/>
    <x v="16"/>
    <x v="8"/>
    <x v="11"/>
    <x v="10"/>
    <x v="0"/>
    <x v="1"/>
  </r>
  <r>
    <x v="17"/>
    <x v="0"/>
    <x v="0"/>
    <x v="1"/>
    <x v="0"/>
    <x v="1"/>
    <x v="0"/>
    <x v="0"/>
    <x v="17"/>
    <x v="9"/>
    <x v="12"/>
    <x v="10"/>
    <x v="0"/>
    <x v="1"/>
  </r>
  <r>
    <x v="18"/>
    <x v="0"/>
    <x v="0"/>
    <x v="1"/>
    <x v="0"/>
    <x v="1"/>
    <x v="0"/>
    <x v="0"/>
    <x v="18"/>
    <x v="8"/>
    <x v="13"/>
    <x v="10"/>
    <x v="0"/>
    <x v="1"/>
  </r>
  <r>
    <x v="19"/>
    <x v="0"/>
    <x v="0"/>
    <x v="1"/>
    <x v="0"/>
    <x v="3"/>
    <x v="0"/>
    <x v="0"/>
    <x v="19"/>
    <x v="10"/>
    <x v="14"/>
    <x v="11"/>
    <x v="0"/>
    <x v="0"/>
  </r>
  <r>
    <x v="20"/>
    <x v="0"/>
    <x v="0"/>
    <x v="1"/>
    <x v="0"/>
    <x v="3"/>
    <x v="0"/>
    <x v="0"/>
    <x v="20"/>
    <x v="10"/>
    <x v="14"/>
    <x v="12"/>
    <x v="0"/>
    <x v="0"/>
  </r>
  <r>
    <x v="21"/>
    <x v="0"/>
    <x v="0"/>
    <x v="1"/>
    <x v="0"/>
    <x v="3"/>
    <x v="0"/>
    <x v="0"/>
    <x v="21"/>
    <x v="10"/>
    <x v="14"/>
    <x v="12"/>
    <x v="0"/>
    <x v="0"/>
  </r>
  <r>
    <x v="22"/>
    <x v="0"/>
    <x v="0"/>
    <x v="1"/>
    <x v="0"/>
    <x v="3"/>
    <x v="0"/>
    <x v="0"/>
    <x v="22"/>
    <x v="10"/>
    <x v="14"/>
    <x v="13"/>
    <x v="0"/>
    <x v="0"/>
  </r>
  <r>
    <x v="23"/>
    <x v="0"/>
    <x v="0"/>
    <x v="1"/>
    <x v="0"/>
    <x v="3"/>
    <x v="0"/>
    <x v="0"/>
    <x v="23"/>
    <x v="11"/>
    <x v="15"/>
    <x v="14"/>
    <x v="0"/>
    <x v="0"/>
  </r>
  <r>
    <x v="24"/>
    <x v="0"/>
    <x v="0"/>
    <x v="1"/>
    <x v="0"/>
    <x v="3"/>
    <x v="0"/>
    <x v="0"/>
    <x v="24"/>
    <x v="10"/>
    <x v="15"/>
    <x v="14"/>
    <x v="0"/>
    <x v="0"/>
  </r>
  <r>
    <x v="25"/>
    <x v="0"/>
    <x v="0"/>
    <x v="1"/>
    <x v="0"/>
    <x v="3"/>
    <x v="0"/>
    <x v="0"/>
    <x v="25"/>
    <x v="12"/>
    <x v="15"/>
    <x v="14"/>
    <x v="0"/>
    <x v="0"/>
  </r>
  <r>
    <x v="26"/>
    <x v="0"/>
    <x v="0"/>
    <x v="1"/>
    <x v="0"/>
    <x v="3"/>
    <x v="0"/>
    <x v="0"/>
    <x v="26"/>
    <x v="12"/>
    <x v="16"/>
    <x v="8"/>
    <x v="0"/>
    <x v="1"/>
  </r>
  <r>
    <x v="27"/>
    <x v="0"/>
    <x v="0"/>
    <x v="1"/>
    <x v="0"/>
    <x v="2"/>
    <x v="0"/>
    <x v="0"/>
    <x v="27"/>
    <x v="13"/>
    <x v="17"/>
    <x v="15"/>
    <x v="0"/>
    <x v="0"/>
  </r>
  <r>
    <x v="28"/>
    <x v="0"/>
    <x v="0"/>
    <x v="1"/>
    <x v="0"/>
    <x v="2"/>
    <x v="0"/>
    <x v="0"/>
    <x v="28"/>
    <x v="13"/>
    <x v="18"/>
    <x v="16"/>
    <x v="0"/>
    <x v="0"/>
  </r>
  <r>
    <x v="29"/>
    <x v="1"/>
    <x v="1"/>
    <x v="1"/>
    <x v="1"/>
    <x v="2"/>
    <x v="0"/>
    <x v="0"/>
    <x v="29"/>
    <x v="14"/>
    <x v="19"/>
    <x v="17"/>
    <x v="0"/>
    <x v="0"/>
  </r>
  <r>
    <x v="30"/>
    <x v="1"/>
    <x v="1"/>
    <x v="1"/>
    <x v="2"/>
    <x v="1"/>
    <x v="0"/>
    <x v="0"/>
    <x v="30"/>
    <x v="15"/>
    <x v="20"/>
    <x v="18"/>
    <x v="0"/>
    <x v="1"/>
  </r>
  <r>
    <x v="31"/>
    <x v="0"/>
    <x v="0"/>
    <x v="1"/>
    <x v="1"/>
    <x v="1"/>
    <x v="0"/>
    <x v="0"/>
    <x v="31"/>
    <x v="16"/>
    <x v="21"/>
    <x v="18"/>
    <x v="0"/>
    <x v="1"/>
  </r>
  <r>
    <x v="32"/>
    <x v="0"/>
    <x v="0"/>
    <x v="1"/>
    <x v="1"/>
    <x v="1"/>
    <x v="1"/>
    <x v="0"/>
    <x v="32"/>
    <x v="17"/>
    <x v="22"/>
    <x v="18"/>
    <x v="0"/>
    <x v="1"/>
  </r>
  <r>
    <x v="33"/>
    <x v="0"/>
    <x v="0"/>
    <x v="1"/>
    <x v="1"/>
    <x v="1"/>
    <x v="1"/>
    <x v="0"/>
    <x v="33"/>
    <x v="18"/>
    <x v="23"/>
    <x v="18"/>
    <x v="0"/>
    <x v="1"/>
  </r>
  <r>
    <x v="34"/>
    <x v="0"/>
    <x v="0"/>
    <x v="1"/>
    <x v="1"/>
    <x v="1"/>
    <x v="0"/>
    <x v="0"/>
    <x v="34"/>
    <x v="19"/>
    <x v="24"/>
    <x v="18"/>
    <x v="0"/>
    <x v="1"/>
  </r>
  <r>
    <x v="35"/>
    <x v="0"/>
    <x v="0"/>
    <x v="1"/>
    <x v="1"/>
    <x v="1"/>
    <x v="1"/>
    <x v="0"/>
    <x v="35"/>
    <x v="17"/>
    <x v="25"/>
    <x v="18"/>
    <x v="0"/>
    <x v="1"/>
  </r>
  <r>
    <x v="36"/>
    <x v="0"/>
    <x v="0"/>
    <x v="1"/>
    <x v="1"/>
    <x v="1"/>
    <x v="1"/>
    <x v="0"/>
    <x v="36"/>
    <x v="18"/>
    <x v="26"/>
    <x v="18"/>
    <x v="0"/>
    <x v="1"/>
  </r>
  <r>
    <x v="37"/>
    <x v="0"/>
    <x v="0"/>
    <x v="1"/>
    <x v="1"/>
    <x v="1"/>
    <x v="1"/>
    <x v="0"/>
    <x v="37"/>
    <x v="18"/>
    <x v="27"/>
    <x v="18"/>
    <x v="0"/>
    <x v="1"/>
  </r>
  <r>
    <x v="38"/>
    <x v="0"/>
    <x v="0"/>
    <x v="1"/>
    <x v="1"/>
    <x v="1"/>
    <x v="1"/>
    <x v="0"/>
    <x v="38"/>
    <x v="20"/>
    <x v="28"/>
    <x v="18"/>
    <x v="0"/>
    <x v="1"/>
  </r>
  <r>
    <x v="39"/>
    <x v="0"/>
    <x v="0"/>
    <x v="1"/>
    <x v="1"/>
    <x v="1"/>
    <x v="1"/>
    <x v="0"/>
    <x v="39"/>
    <x v="21"/>
    <x v="29"/>
    <x v="18"/>
    <x v="0"/>
    <x v="1"/>
  </r>
  <r>
    <x v="40"/>
    <x v="0"/>
    <x v="0"/>
    <x v="1"/>
    <x v="1"/>
    <x v="1"/>
    <x v="1"/>
    <x v="0"/>
    <x v="40"/>
    <x v="21"/>
    <x v="30"/>
    <x v="18"/>
    <x v="0"/>
    <x v="1"/>
  </r>
</pivotCacheRecords>
</file>

<file path=xl/pivotCache/pivotCacheRecords5.xml><?xml version="1.0" encoding="utf-8"?>
<pivotCacheRecords xmlns="http://schemas.openxmlformats.org/spreadsheetml/2006/main" xmlns:r="http://schemas.openxmlformats.org/officeDocument/2006/relationships" count="41">
  <r>
    <x v="0"/>
    <x v="0"/>
    <x v="0"/>
    <x v="0"/>
    <x v="0"/>
    <x v="0"/>
    <x v="0"/>
    <x v="0"/>
    <x v="0"/>
    <x v="0"/>
    <x v="0"/>
    <x v="0"/>
    <x v="0"/>
    <x v="0"/>
    <x v="0"/>
    <x v="0"/>
    <x v="0"/>
  </r>
  <r>
    <x v="1"/>
    <x v="0"/>
    <x v="0"/>
    <x v="1"/>
    <x v="0"/>
    <x v="0"/>
    <x v="0"/>
    <x v="0"/>
    <x v="1"/>
    <x v="1"/>
    <x v="1"/>
    <x v="0"/>
    <x v="0"/>
    <x v="0"/>
    <x v="0"/>
    <x v="0"/>
    <x v="0"/>
  </r>
  <r>
    <x v="2"/>
    <x v="0"/>
    <x v="0"/>
    <x v="2"/>
    <x v="0"/>
    <x v="1"/>
    <x v="0"/>
    <x v="0"/>
    <x v="2"/>
    <x v="2"/>
    <x v="2"/>
    <x v="1"/>
    <x v="0"/>
    <x v="0"/>
    <x v="0"/>
    <x v="0"/>
    <x v="0"/>
  </r>
  <r>
    <x v="3"/>
    <x v="0"/>
    <x v="0"/>
    <x v="0"/>
    <x v="0"/>
    <x v="1"/>
    <x v="0"/>
    <x v="0"/>
    <x v="3"/>
    <x v="2"/>
    <x v="2"/>
    <x v="2"/>
    <x v="0"/>
    <x v="0"/>
    <x v="0"/>
    <x v="0"/>
    <x v="0"/>
  </r>
  <r>
    <x v="4"/>
    <x v="0"/>
    <x v="0"/>
    <x v="0"/>
    <x v="0"/>
    <x v="1"/>
    <x v="0"/>
    <x v="0"/>
    <x v="4"/>
    <x v="2"/>
    <x v="2"/>
    <x v="3"/>
    <x v="0"/>
    <x v="0"/>
    <x v="0"/>
    <x v="0"/>
    <x v="0"/>
  </r>
  <r>
    <x v="5"/>
    <x v="0"/>
    <x v="0"/>
    <x v="0"/>
    <x v="0"/>
    <x v="1"/>
    <x v="0"/>
    <x v="0"/>
    <x v="5"/>
    <x v="2"/>
    <x v="2"/>
    <x v="4"/>
    <x v="0"/>
    <x v="0"/>
    <x v="0"/>
    <x v="0"/>
    <x v="0"/>
  </r>
  <r>
    <x v="6"/>
    <x v="0"/>
    <x v="0"/>
    <x v="0"/>
    <x v="0"/>
    <x v="1"/>
    <x v="0"/>
    <x v="0"/>
    <x v="6"/>
    <x v="2"/>
    <x v="2"/>
    <x v="5"/>
    <x v="0"/>
    <x v="1"/>
    <x v="0"/>
    <x v="0"/>
    <x v="0"/>
  </r>
  <r>
    <x v="7"/>
    <x v="0"/>
    <x v="0"/>
    <x v="3"/>
    <x v="0"/>
    <x v="1"/>
    <x v="0"/>
    <x v="0"/>
    <x v="7"/>
    <x v="2"/>
    <x v="2"/>
    <x v="6"/>
    <x v="0"/>
    <x v="1"/>
    <x v="0"/>
    <x v="0"/>
    <x v="0"/>
  </r>
  <r>
    <x v="8"/>
    <x v="0"/>
    <x v="0"/>
    <x v="1"/>
    <x v="0"/>
    <x v="2"/>
    <x v="0"/>
    <x v="0"/>
    <x v="8"/>
    <x v="3"/>
    <x v="3"/>
    <x v="7"/>
    <x v="0"/>
    <x v="0"/>
    <x v="0"/>
    <x v="1"/>
    <x v="0"/>
  </r>
  <r>
    <x v="9"/>
    <x v="0"/>
    <x v="0"/>
    <x v="1"/>
    <x v="0"/>
    <x v="1"/>
    <x v="0"/>
    <x v="0"/>
    <x v="9"/>
    <x v="4"/>
    <x v="4"/>
    <x v="7"/>
    <x v="0"/>
    <x v="1"/>
    <x v="0"/>
    <x v="2"/>
    <x v="0"/>
  </r>
  <r>
    <x v="10"/>
    <x v="0"/>
    <x v="0"/>
    <x v="4"/>
    <x v="0"/>
    <x v="1"/>
    <x v="0"/>
    <x v="0"/>
    <x v="10"/>
    <x v="4"/>
    <x v="5"/>
    <x v="7"/>
    <x v="0"/>
    <x v="1"/>
    <x v="0"/>
    <x v="2"/>
    <x v="0"/>
  </r>
  <r>
    <x v="11"/>
    <x v="0"/>
    <x v="0"/>
    <x v="5"/>
    <x v="0"/>
    <x v="1"/>
    <x v="0"/>
    <x v="0"/>
    <x v="11"/>
    <x v="5"/>
    <x v="6"/>
    <x v="8"/>
    <x v="0"/>
    <x v="1"/>
    <x v="0"/>
    <x v="0"/>
    <x v="0"/>
  </r>
  <r>
    <x v="12"/>
    <x v="0"/>
    <x v="0"/>
    <x v="6"/>
    <x v="0"/>
    <x v="1"/>
    <x v="0"/>
    <x v="0"/>
    <x v="12"/>
    <x v="5"/>
    <x v="7"/>
    <x v="8"/>
    <x v="0"/>
    <x v="1"/>
    <x v="0"/>
    <x v="0"/>
    <x v="0"/>
  </r>
  <r>
    <x v="13"/>
    <x v="0"/>
    <x v="0"/>
    <x v="1"/>
    <x v="0"/>
    <x v="1"/>
    <x v="0"/>
    <x v="0"/>
    <x v="13"/>
    <x v="6"/>
    <x v="8"/>
    <x v="8"/>
    <x v="0"/>
    <x v="1"/>
    <x v="0"/>
    <x v="0"/>
    <x v="0"/>
  </r>
  <r>
    <x v="14"/>
    <x v="0"/>
    <x v="0"/>
    <x v="1"/>
    <x v="0"/>
    <x v="1"/>
    <x v="0"/>
    <x v="0"/>
    <x v="14"/>
    <x v="7"/>
    <x v="9"/>
    <x v="8"/>
    <x v="0"/>
    <x v="1"/>
    <x v="0"/>
    <x v="0"/>
    <x v="0"/>
  </r>
  <r>
    <x v="15"/>
    <x v="0"/>
    <x v="0"/>
    <x v="1"/>
    <x v="0"/>
    <x v="1"/>
    <x v="0"/>
    <x v="0"/>
    <x v="15"/>
    <x v="7"/>
    <x v="10"/>
    <x v="9"/>
    <x v="0"/>
    <x v="1"/>
    <x v="0"/>
    <x v="0"/>
    <x v="0"/>
  </r>
  <r>
    <x v="16"/>
    <x v="0"/>
    <x v="0"/>
    <x v="1"/>
    <x v="0"/>
    <x v="1"/>
    <x v="0"/>
    <x v="0"/>
    <x v="16"/>
    <x v="8"/>
    <x v="11"/>
    <x v="10"/>
    <x v="0"/>
    <x v="1"/>
    <x v="0"/>
    <x v="0"/>
    <x v="0"/>
  </r>
  <r>
    <x v="17"/>
    <x v="0"/>
    <x v="0"/>
    <x v="1"/>
    <x v="0"/>
    <x v="1"/>
    <x v="0"/>
    <x v="0"/>
    <x v="17"/>
    <x v="9"/>
    <x v="12"/>
    <x v="10"/>
    <x v="0"/>
    <x v="1"/>
    <x v="0"/>
    <x v="0"/>
    <x v="0"/>
  </r>
  <r>
    <x v="18"/>
    <x v="0"/>
    <x v="0"/>
    <x v="1"/>
    <x v="0"/>
    <x v="1"/>
    <x v="0"/>
    <x v="0"/>
    <x v="18"/>
    <x v="8"/>
    <x v="13"/>
    <x v="10"/>
    <x v="0"/>
    <x v="1"/>
    <x v="0"/>
    <x v="0"/>
    <x v="0"/>
  </r>
  <r>
    <x v="19"/>
    <x v="0"/>
    <x v="0"/>
    <x v="1"/>
    <x v="0"/>
    <x v="3"/>
    <x v="0"/>
    <x v="0"/>
    <x v="19"/>
    <x v="10"/>
    <x v="14"/>
    <x v="11"/>
    <x v="0"/>
    <x v="0"/>
    <x v="0"/>
    <x v="2"/>
    <x v="0"/>
  </r>
  <r>
    <x v="20"/>
    <x v="0"/>
    <x v="0"/>
    <x v="1"/>
    <x v="0"/>
    <x v="3"/>
    <x v="0"/>
    <x v="0"/>
    <x v="20"/>
    <x v="10"/>
    <x v="14"/>
    <x v="12"/>
    <x v="0"/>
    <x v="0"/>
    <x v="0"/>
    <x v="2"/>
    <x v="0"/>
  </r>
  <r>
    <x v="21"/>
    <x v="0"/>
    <x v="0"/>
    <x v="1"/>
    <x v="0"/>
    <x v="3"/>
    <x v="0"/>
    <x v="0"/>
    <x v="21"/>
    <x v="10"/>
    <x v="14"/>
    <x v="12"/>
    <x v="0"/>
    <x v="0"/>
    <x v="0"/>
    <x v="2"/>
    <x v="0"/>
  </r>
  <r>
    <x v="22"/>
    <x v="0"/>
    <x v="0"/>
    <x v="1"/>
    <x v="0"/>
    <x v="3"/>
    <x v="0"/>
    <x v="0"/>
    <x v="22"/>
    <x v="10"/>
    <x v="14"/>
    <x v="13"/>
    <x v="0"/>
    <x v="0"/>
    <x v="0"/>
    <x v="2"/>
    <x v="0"/>
  </r>
  <r>
    <x v="23"/>
    <x v="0"/>
    <x v="0"/>
    <x v="1"/>
    <x v="0"/>
    <x v="3"/>
    <x v="0"/>
    <x v="0"/>
    <x v="23"/>
    <x v="11"/>
    <x v="15"/>
    <x v="14"/>
    <x v="0"/>
    <x v="0"/>
    <x v="0"/>
    <x v="2"/>
    <x v="0"/>
  </r>
  <r>
    <x v="24"/>
    <x v="0"/>
    <x v="0"/>
    <x v="1"/>
    <x v="0"/>
    <x v="3"/>
    <x v="0"/>
    <x v="0"/>
    <x v="24"/>
    <x v="10"/>
    <x v="15"/>
    <x v="14"/>
    <x v="0"/>
    <x v="0"/>
    <x v="0"/>
    <x v="2"/>
    <x v="0"/>
  </r>
  <r>
    <x v="25"/>
    <x v="0"/>
    <x v="0"/>
    <x v="1"/>
    <x v="0"/>
    <x v="3"/>
    <x v="0"/>
    <x v="0"/>
    <x v="25"/>
    <x v="12"/>
    <x v="15"/>
    <x v="14"/>
    <x v="0"/>
    <x v="0"/>
    <x v="0"/>
    <x v="2"/>
    <x v="0"/>
  </r>
  <r>
    <x v="26"/>
    <x v="0"/>
    <x v="0"/>
    <x v="1"/>
    <x v="0"/>
    <x v="3"/>
    <x v="0"/>
    <x v="0"/>
    <x v="26"/>
    <x v="12"/>
    <x v="16"/>
    <x v="8"/>
    <x v="0"/>
    <x v="1"/>
    <x v="0"/>
    <x v="2"/>
    <x v="0"/>
  </r>
  <r>
    <x v="27"/>
    <x v="0"/>
    <x v="0"/>
    <x v="1"/>
    <x v="0"/>
    <x v="2"/>
    <x v="0"/>
    <x v="0"/>
    <x v="27"/>
    <x v="13"/>
    <x v="17"/>
    <x v="15"/>
    <x v="0"/>
    <x v="0"/>
    <x v="0"/>
    <x v="2"/>
    <x v="0"/>
  </r>
  <r>
    <x v="28"/>
    <x v="0"/>
    <x v="0"/>
    <x v="1"/>
    <x v="0"/>
    <x v="2"/>
    <x v="0"/>
    <x v="0"/>
    <x v="28"/>
    <x v="13"/>
    <x v="18"/>
    <x v="16"/>
    <x v="0"/>
    <x v="0"/>
    <x v="0"/>
    <x v="2"/>
    <x v="0"/>
  </r>
  <r>
    <x v="29"/>
    <x v="1"/>
    <x v="1"/>
    <x v="1"/>
    <x v="1"/>
    <x v="2"/>
    <x v="0"/>
    <x v="0"/>
    <x v="29"/>
    <x v="14"/>
    <x v="19"/>
    <x v="17"/>
    <x v="0"/>
    <x v="0"/>
    <x v="0"/>
    <x v="2"/>
    <x v="0"/>
  </r>
  <r>
    <x v="30"/>
    <x v="1"/>
    <x v="1"/>
    <x v="1"/>
    <x v="2"/>
    <x v="1"/>
    <x v="0"/>
    <x v="0"/>
    <x v="30"/>
    <x v="15"/>
    <x v="20"/>
    <x v="18"/>
    <x v="0"/>
    <x v="1"/>
    <x v="0"/>
    <x v="2"/>
    <x v="0"/>
  </r>
  <r>
    <x v="31"/>
    <x v="0"/>
    <x v="0"/>
    <x v="1"/>
    <x v="1"/>
    <x v="1"/>
    <x v="0"/>
    <x v="0"/>
    <x v="31"/>
    <x v="16"/>
    <x v="21"/>
    <x v="18"/>
    <x v="0"/>
    <x v="1"/>
    <x v="0"/>
    <x v="2"/>
    <x v="0"/>
  </r>
  <r>
    <x v="32"/>
    <x v="0"/>
    <x v="0"/>
    <x v="1"/>
    <x v="1"/>
    <x v="1"/>
    <x v="1"/>
    <x v="0"/>
    <x v="32"/>
    <x v="17"/>
    <x v="22"/>
    <x v="18"/>
    <x v="0"/>
    <x v="1"/>
    <x v="0"/>
    <x v="2"/>
    <x v="1"/>
  </r>
  <r>
    <x v="33"/>
    <x v="0"/>
    <x v="0"/>
    <x v="1"/>
    <x v="1"/>
    <x v="1"/>
    <x v="1"/>
    <x v="0"/>
    <x v="33"/>
    <x v="18"/>
    <x v="23"/>
    <x v="18"/>
    <x v="0"/>
    <x v="1"/>
    <x v="0"/>
    <x v="2"/>
    <x v="1"/>
  </r>
  <r>
    <x v="34"/>
    <x v="0"/>
    <x v="0"/>
    <x v="1"/>
    <x v="1"/>
    <x v="1"/>
    <x v="0"/>
    <x v="0"/>
    <x v="34"/>
    <x v="19"/>
    <x v="24"/>
    <x v="18"/>
    <x v="0"/>
    <x v="1"/>
    <x v="0"/>
    <x v="2"/>
    <x v="1"/>
  </r>
  <r>
    <x v="35"/>
    <x v="0"/>
    <x v="0"/>
    <x v="1"/>
    <x v="1"/>
    <x v="1"/>
    <x v="1"/>
    <x v="0"/>
    <x v="35"/>
    <x v="17"/>
    <x v="25"/>
    <x v="18"/>
    <x v="0"/>
    <x v="1"/>
    <x v="0"/>
    <x v="2"/>
    <x v="1"/>
  </r>
  <r>
    <x v="36"/>
    <x v="0"/>
    <x v="0"/>
    <x v="1"/>
    <x v="1"/>
    <x v="1"/>
    <x v="1"/>
    <x v="0"/>
    <x v="36"/>
    <x v="18"/>
    <x v="26"/>
    <x v="18"/>
    <x v="0"/>
    <x v="1"/>
    <x v="0"/>
    <x v="2"/>
    <x v="1"/>
  </r>
  <r>
    <x v="37"/>
    <x v="0"/>
    <x v="0"/>
    <x v="1"/>
    <x v="1"/>
    <x v="1"/>
    <x v="1"/>
    <x v="0"/>
    <x v="37"/>
    <x v="18"/>
    <x v="27"/>
    <x v="18"/>
    <x v="0"/>
    <x v="1"/>
    <x v="0"/>
    <x v="2"/>
    <x v="1"/>
  </r>
  <r>
    <x v="38"/>
    <x v="0"/>
    <x v="0"/>
    <x v="1"/>
    <x v="1"/>
    <x v="1"/>
    <x v="1"/>
    <x v="0"/>
    <x v="38"/>
    <x v="20"/>
    <x v="28"/>
    <x v="18"/>
    <x v="0"/>
    <x v="1"/>
    <x v="0"/>
    <x v="2"/>
    <x v="1"/>
  </r>
  <r>
    <x v="39"/>
    <x v="0"/>
    <x v="0"/>
    <x v="1"/>
    <x v="1"/>
    <x v="1"/>
    <x v="1"/>
    <x v="0"/>
    <x v="39"/>
    <x v="21"/>
    <x v="29"/>
    <x v="18"/>
    <x v="0"/>
    <x v="1"/>
    <x v="0"/>
    <x v="2"/>
    <x v="1"/>
  </r>
  <r>
    <x v="40"/>
    <x v="0"/>
    <x v="0"/>
    <x v="1"/>
    <x v="1"/>
    <x v="1"/>
    <x v="1"/>
    <x v="0"/>
    <x v="40"/>
    <x v="21"/>
    <x v="30"/>
    <x v="18"/>
    <x v="0"/>
    <x v="1"/>
    <x v="0"/>
    <x v="2"/>
    <x v="1"/>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s v="TC_01"/>
    <s v="Project Management"/>
    <x v="0"/>
    <s v="BR001 - Require Icon on the consolidated view to upload project wise Attachment."/>
    <s v="View"/>
    <s v="UI"/>
    <s v="Web"/>
    <m/>
    <s v="Verify the document upload page through consolidated view - icon"/>
    <s v="1. Click on the URL- http://3.108.206.34/2_Testing/TechTicket_x000a_2. Login - enter the username &amp; password _x000a_3. Click on Sign In _x000a_4. Click on &quot; Project Management &quot; menu_x000a_5. Click on Conslidated Menu _x000a_6. Click on icon next to Project Name_x000a_7. observe he details at document upload page_x000a_8. "/>
    <s v="Upon successful logi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_x000a_2. Submodule(dropdown)- single selection_x000a_3. Status( radio button) - Active , Deactive _x000a_4. Add Files (button)_x000a_Note: ( 3rd section)_x000a_1) Please Select Documents for Delete and Restore_x000a_2) Please Select Deactive To Check Deleted Documents_x000a_Document details in grid view( 4th section)_x000a_1. Check box ( by default unchecked)_x000a_2. Sr. no_x000a_3. Show to all ( checkbox)_x000a_4. Actions ( History, download)_x000a_5. File Name_x000a_6. Project Name_x000a_7. Module Name_x000a_8. SubModule Name_x000a_"/>
    <s v="9/2/2024_x000a_All fields are present as per the expected result except the filter message_x000a_As per the requirement No. BR006 Note message should not displayed to the user._x000a_Note 3 : &quot;3) Please Select Module or Submodule to Filter The Documents&quot; should be removed."/>
    <m/>
    <x v="0"/>
    <m/>
    <x v="0"/>
    <d v="2024-09-02T00:00:00"/>
    <m/>
    <m/>
    <m/>
    <m/>
  </r>
  <r>
    <s v="TC_02"/>
    <s v="Project Management"/>
    <x v="0"/>
    <m/>
    <s v="View"/>
    <s v="UI"/>
    <s v="Web"/>
    <m/>
    <s v="Verify the document upload page through consolidated view - Module"/>
    <s v="1. Click on the URL- http://3.108.206.34/2_Testing/TechTicket_x000a_2. Logon - enter the username &amp; password _x000a_3. Click on Sign In _x000a_4. Click on &quot; Project Management &quot; menu_x000a_5. Click on Conslidated Menu _x000a_6. Click on icon next to Project Name_x000a_7. observe he details at document upload page_x000a_8. "/>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prepopulated with module name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9/2/2024_x000a_All fields are present as per the expected result except the filter message_x000a_As per the requirement No. BR006 Note message should not displayed to the user._x000a_Note 3 : &quot;3) Please Select Module or Submodule to Filter The Documents&quot; should be removed."/>
    <m/>
    <x v="0"/>
    <m/>
    <x v="0"/>
    <d v="2024-09-02T00:00:00"/>
    <m/>
    <m/>
    <m/>
    <m/>
  </r>
  <r>
    <s v="TC_03"/>
    <s v="Project Management"/>
    <x v="0"/>
    <s v="BR002 - Upload document against project."/>
    <s v="View"/>
    <s v="Functionality"/>
    <s v="Web"/>
    <m/>
    <s v="Verify user is able to upload the document( Pdf)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PDF uploaded to the system but Success message dispalyaed at 2 time_x000a_Latest record not displayed at the top._x000a_It getting displayed at the last_x000a_"/>
    <m/>
    <x v="0"/>
    <m/>
    <x v="0"/>
    <d v="2024-09-02T00:00:00"/>
    <m/>
    <m/>
    <m/>
    <m/>
  </r>
  <r>
    <s v="TC_04"/>
    <s v="Project Management"/>
    <x v="0"/>
    <s v="BR001 - Require Icon on the consolidated view to upload project wise Attachment."/>
    <s v="View"/>
    <s v="Functionality"/>
    <s v="Web"/>
    <m/>
    <s v="Verify user is able to upload the document( Jpeg)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jepg uploaded to the system but Success message dispalyaed at 2 time_x000a_Latest record not displayed at the top._x000a_It getting displayed at the last_x000a_"/>
    <m/>
    <x v="0"/>
    <m/>
    <x v="0"/>
    <d v="2024-09-02T00:00:00"/>
    <m/>
    <m/>
    <m/>
    <m/>
  </r>
  <r>
    <s v="TC_05"/>
    <s v="Project Management"/>
    <x v="0"/>
    <s v="BR001 - Require Icon on the consolidated view to upload project wise Attachment."/>
    <s v="View"/>
    <s v="Functionality"/>
    <s v="Web"/>
    <m/>
    <s v="Verify user is able to upload the document( Png)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png uploaded to the system but Success message dispalyaed at 2 time_x000a_Latest record not displayed at the top._x000a_It getting displayed at the last_x000a_"/>
    <m/>
    <x v="0"/>
    <m/>
    <x v="0"/>
    <d v="2024-09-02T00:00:00"/>
    <m/>
    <m/>
    <m/>
    <m/>
  </r>
  <r>
    <s v="TC_06"/>
    <s v="Project Management"/>
    <x v="0"/>
    <s v="BR001 - Require Icon on the consolidated view to upload project wise Attachment."/>
    <s v="View"/>
    <s v="Functionality"/>
    <s v="Web"/>
    <m/>
    <s v="Verify user is able to upload the document( doc/docx)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doc and docx file uploaded to the system but Success message dispalyaed at 2 time_x000a_Latest record not displayed at the top._x000a_It getting displayed at the last_x000a_"/>
    <m/>
    <x v="0"/>
    <m/>
    <x v="0"/>
    <d v="2024-09-02T00:00:00"/>
    <m/>
    <m/>
    <m/>
    <m/>
  </r>
  <r>
    <s v="TC_07"/>
    <s v="Project Management"/>
    <x v="0"/>
    <s v="BR001 - Require Icon on the consolidated view to upload project wise Attachment."/>
    <s v="View"/>
    <s v="Functionality"/>
    <s v="Web"/>
    <m/>
    <s v="Verify user is able to upload the document( pptx)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PPTX file uploaded to the system but Success message dispalyaed at 2 time_x000a_Latest record not displayed at the top._x000a_It getting displayed at the last_x000a_"/>
    <m/>
    <x v="1"/>
    <m/>
    <x v="0"/>
    <d v="2024-09-02T00:00:00"/>
    <m/>
    <m/>
    <m/>
    <m/>
  </r>
  <r>
    <s v="TC_08"/>
    <s v="Project Management"/>
    <x v="0"/>
    <s v="BR002 - Require Icon on the consolidated view to upload project wise Attachment."/>
    <s v="View"/>
    <s v="Functionality"/>
    <s v="Web"/>
    <m/>
    <s v="Verify user is able to upload the document( mp4) through Consolidated view - ic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System should throw acknowledgement message for succesfully inserted the same file._x000a_2. Uploaded file  details are displayed in 4th section ._x000a_3. Latest records gets displayed at Top_x000a_4. Project, Module &amp;Submodule won't populated"/>
    <s v="9/2/2024_x000a_mp4 file uploaded to the system but Success message dispalyaed at 2 time_x000a_Latest record not displayed at the top._x000a_It getting displayed at the last"/>
    <m/>
    <x v="1"/>
    <m/>
    <x v="0"/>
    <d v="2024-09-02T00:00:00"/>
    <m/>
    <m/>
    <m/>
    <m/>
  </r>
  <r>
    <s v="TC_09"/>
    <s v="Project Management"/>
    <x v="0"/>
    <m/>
    <s v="View"/>
    <s v="Usability"/>
    <s v="Web"/>
    <m/>
    <s v="Verify that last uploaded files displayed at top in grid view"/>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_x000a_10.observe the grid view"/>
    <s v="Last added file should displayed at top"/>
    <s v="9/2/2024_x000a_Sample file uploaded to the system but Success message dispalyaed at 2 time_x000a_Latest record not displayed at the top._x000a_"/>
    <m/>
    <x v="0"/>
    <m/>
    <x v="1"/>
    <d v="2024-09-02T00:00:00"/>
    <m/>
    <m/>
    <m/>
    <m/>
  </r>
  <r>
    <s v="TC_10"/>
    <s v="Project Management"/>
    <x v="0"/>
    <m/>
    <s v="View"/>
    <s v="Functionality"/>
    <s v="Web"/>
    <m/>
    <s v="Verify user is able to upload the document through Consolidated view-Module"/>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System should throw acknowledgement message for succesfully inserted the same file._x000a_2. Uploaded file  details are displayed in 4th section ._x000a_3. Project, (Module,Submodule won't Prepopulated) however the selected module is available against Module dropdown as option._x000a_3. Latest records gets displayed at Top"/>
    <s v="9/2/2024_x000a_Sample file uploaded to the system but Success message dispalyaed at 2 time_x000a_Latest record not displayed at the top._x000a_"/>
    <m/>
    <x v="1"/>
    <m/>
    <x v="2"/>
    <d v="2024-09-02T00:00:00"/>
    <m/>
    <m/>
    <m/>
    <m/>
  </r>
  <r>
    <s v="TC_11"/>
    <s v="Project Management"/>
    <x v="0"/>
    <s v="BR003-Provision to upload Sub module wise document"/>
    <s v="View"/>
    <s v="Functionality"/>
    <s v="Web"/>
    <m/>
    <s v="Verify user is able to upload the document against submodule wise through Consolidated view-Module"/>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System should throw acknowledgement message for succesfully inserted the same file._x000a_2. Uploaded file  details are displayed in 4th section ._x000a_3. Project, (Module,Submodule won't Prepopulated) however the selected module is available against Module dropdown as option and Submodule dropdown is populated with submodule mapped to module._x000a_3. Latest records gets displayed at Top"/>
    <s v="9/2/2024_x000a_Sample file uploaded to the system but Success message dispalyaed at 2 time_x000a_Latest record not displayed at the top._x000a_"/>
    <m/>
    <x v="1"/>
    <m/>
    <x v="2"/>
    <d v="2024-09-02T00:00:00"/>
    <m/>
    <m/>
    <m/>
    <m/>
  </r>
  <r>
    <s v="TC_12"/>
    <s v="Project Management"/>
    <x v="0"/>
    <s v="BR004-Active records History button should show document name, uploaded by, uploaded at date time."/>
    <s v="View"/>
    <s v="Functionality"/>
    <s v="Web"/>
    <m/>
    <s v="Verify History page for  active records"/>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History page is populated with details under below fields_x000a_1. Sr ( Serial no )_x000a_2. Document Name _x000a_3. Status ( Active/Deactive)_x000a_4. Host name (Ip address)_x000a_5. Updated By _x000a_6. Updtaed At_x000a_7. Deleted By_x000a_8. Deleted At"/>
    <s v="9/2/2024_x000a_As expected"/>
    <m/>
    <x v="1"/>
    <m/>
    <x v="0"/>
    <d v="2024-09-02T00:00:00"/>
    <m/>
    <m/>
    <m/>
    <m/>
  </r>
  <r>
    <s v="TC_13"/>
    <s v="Project Management"/>
    <x v="0"/>
    <s v="BR005-Deactive records History button should show document name, uploaded by, uploaded at date time, deleted by, deleted at date time"/>
    <s v="View"/>
    <s v="Functionality"/>
    <s v="Web"/>
    <m/>
    <s v="Verify history page for deactive records"/>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History page is populated with details under below fields_x000a_1. Sr ( Serial no )_x000a_2. Document Name _x000a_3. Status ( Active/Deactive)_x000a_4. Host name_x000a_5. Updated By _x000a_6. Updated At_x000a_7. Deleted by_x000a_8. Deleted at "/>
    <s v="9/2/2024_x000a_As expected"/>
    <m/>
    <x v="1"/>
    <m/>
    <x v="0"/>
    <d v="2024-09-02T00:00:00"/>
    <m/>
    <m/>
    <m/>
    <m/>
  </r>
  <r>
    <s v="TC_14"/>
    <s v="Project Management"/>
    <x v="0"/>
    <m/>
    <s v="View"/>
    <s v="Functionality"/>
    <s v="Web"/>
    <m/>
    <s v="Verify  Document with show all access is able to view the document by all users"/>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 show all) against file name _x000a_9. _x000a_"/>
    <s v="All users whomever has Consolidated menu access is able to view the document with Show all access"/>
    <s v="9/2/2024_x000a_As expected"/>
    <m/>
    <x v="1"/>
    <m/>
    <x v="0"/>
    <d v="2024-09-02T00:00:00"/>
    <m/>
    <m/>
    <m/>
    <m/>
  </r>
  <r>
    <s v="TC_15"/>
    <s v="Project Management"/>
    <x v="0"/>
    <m/>
    <s v="View"/>
    <s v="Functionality"/>
    <s v="Web"/>
    <m/>
    <s v="Verify document without show all ( check box unchecked) is unable to view by users other than project owner"/>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Only project owner can view this document and all users is unable to view the same."/>
    <s v="9/2/2024_x000a_As expected"/>
    <m/>
    <x v="1"/>
    <m/>
    <x v="0"/>
    <d v="2024-09-02T00:00:00"/>
    <m/>
    <m/>
    <m/>
    <m/>
  </r>
  <r>
    <s v="TC_16"/>
    <s v="Project Management"/>
    <x v="0"/>
    <m/>
    <s v="View"/>
    <s v="Functionality"/>
    <s v="Web"/>
    <m/>
    <s v="Verify document without show all ( check box unchecked) is unable to download the document by users other than project owner"/>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Only project owner can view and download this document and all users is unable to view the same.hence unable to download"/>
    <s v="9/2/2024_x000a_As expected_x000a_After checkmarking on chech box all files getting hide."/>
    <m/>
    <x v="1"/>
    <m/>
    <x v="0"/>
    <d v="2024-09-02T00:00:00"/>
    <m/>
    <m/>
    <m/>
    <m/>
  </r>
  <r>
    <s v="TC_17"/>
    <s v="Project Management"/>
    <x v="0"/>
    <m/>
    <s v="View"/>
    <s v="Functionality"/>
    <s v="Web"/>
    <m/>
    <s v="Verify user with &quot;delete doc&quot; access is able to delete the documents"/>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System should throw the Successful deletion message ."/>
    <s v="9/2/2024_x000a_As expected_x000a_"/>
    <m/>
    <x v="1"/>
    <m/>
    <x v="0"/>
    <d v="2024-09-02T00:00:00"/>
    <m/>
    <m/>
    <m/>
    <m/>
  </r>
  <r>
    <s v="TC_18"/>
    <s v="Project Management"/>
    <x v="0"/>
    <m/>
    <s v="View"/>
    <s v="Functionality"/>
    <s v="Web"/>
    <m/>
    <s v="Verify all users able to view and download the document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 &amp; submodule_x000a_8.Click on download icon against document name _x000a__x000a_"/>
    <s v="The selected file get downloaded"/>
    <s v="9/2/2024_x000a_As expected_x000a_"/>
    <m/>
    <x v="1"/>
    <m/>
    <x v="0"/>
    <d v="2024-09-02T00:00:00"/>
    <m/>
    <m/>
    <m/>
    <m/>
  </r>
  <r>
    <s v="TC_19"/>
    <s v="Project Management"/>
    <x v="0"/>
    <m/>
    <s v="View"/>
    <s v="Functionality"/>
    <s v="Web"/>
    <m/>
    <s v="Verify that &quot;Delete DOC&quot; authority persons having the authority to  delete the document"/>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The selected file get deleted"/>
    <s v="9/2/2024_x000a_As expected_x000a_"/>
    <m/>
    <x v="1"/>
    <m/>
    <x v="0"/>
    <d v="2024-09-02T00:00:00"/>
    <m/>
    <m/>
    <m/>
    <m/>
  </r>
  <r>
    <s v="TC_20"/>
    <s v="Project Management"/>
    <x v="0"/>
    <m/>
    <s v="View"/>
    <s v="Validation"/>
    <s v="Web"/>
    <m/>
    <s v="Verify user is able to upload the file with 201MB size against project"/>
    <s v="1. Click on the URL- http://3.108.206.34/2_Testing/TechTicket_x000a_2. Logon - enter the username &amp; password _x000a_3. Click on Sign In _x000a_4. Click on &quot; Project Management &quot; menu_x000a_5. Click on Conslidated Menu _x000a_6. Click on icon next to Module_x000a_7. Click on thee Add files_x000a_8. upload the document_x000a_"/>
    <s v="System should throw error message"/>
    <s v="9/2/2024_x000a_Not as expected_x000a_System gets stuck after uploading the file._x000a_Error message disssplayed to the user"/>
    <m/>
    <x v="0"/>
    <m/>
    <x v="2"/>
    <d v="2024-09-02T00:00:00"/>
    <m/>
    <m/>
    <m/>
    <m/>
  </r>
  <r>
    <s v="TC_21"/>
    <s v="Project Management"/>
    <x v="0"/>
    <m/>
    <s v="View"/>
    <s v="Validation"/>
    <s v="Web"/>
    <m/>
    <s v="Verify user is able to upload the document file size grater than 201 MB against module"/>
    <s v="1. Click on the URL- http://3.108.206.34/2_Testing/TechTicket_x000a_2. Logon - enter the username &amp; password _x000a_3. Click on Sign In _x000a_4. Click on &quot; Project Management &quot; menu_x000a_5. Click on Conslidated Menu _x000a_6. Click on icon next to Module_x000a_7. Click on thee Add files_x000a_8. upload the document"/>
    <s v="System should throw error message"/>
    <s v="9/2/2024_x000a_Not as expected_x000a_System gets stuck after uploading the file._x000a_"/>
    <m/>
    <x v="0"/>
    <m/>
    <x v="2"/>
    <d v="2024-09-02T00:00:00"/>
    <m/>
    <m/>
    <m/>
    <m/>
  </r>
  <r>
    <s v="TC_22"/>
    <s v="Project Management"/>
    <x v="0"/>
    <m/>
    <s v="View"/>
    <s v="Validation"/>
    <s v="Web"/>
    <m/>
    <s v="Verify user is able to upload the document file size grater than 201MB against submodule"/>
    <s v="1. Click on the URL- http://3.108.206.34/2_Testing/TechTicket_x000a_2. Logon - enter the username &amp; password _x000a_3. Click on Sign In _x000a_4. Click on &quot; Project Management &quot; menu_x000a_5. Click on Conslidated Menu _x000a_6. Click on icon next to Module_x000a_7. Click on thee Add files_x000a_8. upload the document_x000a_"/>
    <s v="System should throw error message"/>
    <s v="9/2/2024_x000a_Not as expected_x000a_System gets stuck after uploading the file._x000a_"/>
    <m/>
    <x v="0"/>
    <m/>
    <x v="2"/>
    <d v="2024-09-02T00:00:00"/>
    <m/>
    <m/>
    <m/>
    <m/>
  </r>
  <r>
    <s v="TC_23"/>
    <s v="Project Management"/>
    <x v="0"/>
    <m/>
    <s v="View"/>
    <s v="Validation"/>
    <s v="Web"/>
    <m/>
    <s v="Verify system should not allow to upload the file other than .doc, .docx, .pdf, .pptx, .png, .jpeg, .mp4 etention"/>
    <s v="1. Click on the URL- http://3.108.206.34/2_Testing/TechTicket_x000a_2. Logon - enter the username &amp; password _x000a_3. Click on Sign In _x000a_4. Click on &quot; Project Management &quot; menu_x000a_5. Click on Conslidated Menu _x000a_6. Click on icon next to Module_x000a_7. Clickon the add Files_x000a_8. upload the document"/>
    <s v="System should throw error message"/>
    <s v="9/2/2024_x000a_Not As expected_x000a_System is accepting the all the file extensions _x000a_And Not throwing any error message"/>
    <m/>
    <x v="0"/>
    <m/>
    <x v="2"/>
    <d v="2024-09-02T00:00:00"/>
    <m/>
    <m/>
    <m/>
    <m/>
  </r>
  <r>
    <s v="TC_24"/>
    <s v="Project Management"/>
    <x v="0"/>
    <m/>
    <s v="View"/>
    <s v="Validation"/>
    <s v="Web"/>
    <m/>
    <s v="Verify user is able to upload the file equal to 200MB size against project"/>
    <s v="1. Click on the URL- http://3.108.206.34/2_Testing/TechTicket_x000a_2. Logon - enter the username &amp; password _x000a_3. Click on Sign In _x000a_4. Click on &quot; Project Management &quot; menu_x000a_5. Click on Conslidated Menu _x000a_6. Click on icon to upload document_x000a_7. Click on thee Add files_x000a_8. upload the document_x000a_"/>
    <s v="System should throw successful acknowledgement"/>
    <s v="9/2/2024_x000a_Not As expected_x000a_System getting stuck while uploading 200 mb file nonotifiation displayed for the progress of uploading"/>
    <m/>
    <x v="0"/>
    <m/>
    <x v="2"/>
    <d v="2024-09-02T00:00:00"/>
    <m/>
    <m/>
    <m/>
    <m/>
  </r>
  <r>
    <s v="TC_25"/>
    <s v="Project Management"/>
    <x v="0"/>
    <m/>
    <s v="View"/>
    <s v="Validation"/>
    <s v="Web"/>
    <m/>
    <s v="Verify user is able to upload the document file size equal to 200MB against module"/>
    <s v="1. Click on the URL- http://3.108.206.34/2_Testing/TechTicket_x000a_2. Logon - enter the username &amp; password _x000a_3. Click on Sign In _x000a_4. Click on &quot; Project Management &quot; menu_x000a_5. Click on Conslidated Menu _x000a_6. Click on icon next to Module_x000a_7. Click on thee Add files_x000a_8. upload the document_x000a_"/>
    <s v="System should throw successful acknowledgement"/>
    <s v="9/2/2024_x000a_Not As expected_x000a_System getting stuck while uploading 200 mb file nonotifiation displayed for the progress of uploading"/>
    <m/>
    <x v="0"/>
    <m/>
    <x v="2"/>
    <d v="2024-09-02T00:00:00"/>
    <m/>
    <m/>
    <m/>
    <m/>
  </r>
  <r>
    <s v="TC_26"/>
    <s v="Project Management"/>
    <x v="0"/>
    <m/>
    <s v="View"/>
    <s v="Validation"/>
    <s v="Web"/>
    <m/>
    <s v="Verify user is able to upload the document file size equal to 200MB against submodule"/>
    <s v="1. Click on the URL- http://3.108.206.34/2_Testing/TechTicket_x000a_2. Logon - enter the username &amp; password _x000a_3. Click on Sign In _x000a_4. Click on &quot; Project Management &quot; menu_x000a_5. Click on Conslidated Menu _x000a_6. Click on icon next to sub module Module_x000a_7. Click on thee Add files_x000a_8. upload the document_x000a_"/>
    <s v="System should throw successful acknowledgement"/>
    <s v="9/2/2024_x000a_Not As expected_x000a_System getting stuck while uploading 200 mb file nonotifiation displayed for the progress of uploading"/>
    <m/>
    <x v="0"/>
    <m/>
    <x v="2"/>
    <d v="2024-09-02T00:00:00"/>
    <m/>
    <m/>
    <m/>
    <m/>
  </r>
  <r>
    <s v="TC_27"/>
    <s v="Project Management"/>
    <x v="0"/>
    <m/>
    <s v="View"/>
    <s v="Validation"/>
    <s v="Web"/>
    <m/>
    <s v="Verify &quot;is show to all &quot; checkbox by default behaviour"/>
    <s v="1. Click on the URL- http://3.108.206.34/2_Testing/TechTicket_x000a_2. Logon - enter the username &amp; password _x000a_3. Click on Sign In _x000a_4. Click on &quot; Project Management &quot; menu_x000a_5. Click on Conslidated Menu _x000a_6. Click on icon next to sub module Module_x000a_7. upload the document_x000a_"/>
    <s v="&quot; Is show to all &quot; field is by default populated with Yes "/>
    <s v="9/2/2024_x000a_As expected"/>
    <m/>
    <x v="1"/>
    <m/>
    <x v="2"/>
    <d v="2024-09-02T00:00:00"/>
    <m/>
    <m/>
    <m/>
    <m/>
  </r>
  <r>
    <s v="TC_28"/>
    <s v="Project Management"/>
    <x v="0"/>
    <m/>
    <s v="View"/>
    <s v="Usability"/>
    <s v="Web"/>
    <m/>
    <s v="Verify back button to take user to previous page_x000a_1. From History page  to document upload page_x000a_2. From Document upload page to consolidated page"/>
    <s v="1. Click on the URL- http://3.108.206.34/2_Testing/TechTicket_x000a_2. Login - enter the username &amp; password _x000a_3. Click on Sign In _x000a_4. Click on &quot; Project Management &quot; menu_x000a_5. Click on Conslidated Menu _x000a_6. Click on icon next to sub module Module_x000a_7. Click on thee Add files_x000a_8. upload the document"/>
    <s v="Back button  take user to previous page_x000a_1. From History page  to document upload page_x000a_2. From Document upload page to consolidated page"/>
    <s v="9/2/2024_x000a_Not as expected_x000a_Button is not present on the history page._x000a_Button not found document upload page."/>
    <m/>
    <x v="0"/>
    <m/>
    <x v="2"/>
    <d v="2024-09-02T00:00:00"/>
    <m/>
    <m/>
    <m/>
    <m/>
  </r>
  <r>
    <s v="TC_29"/>
    <s v="Project Management"/>
    <x v="0"/>
    <m/>
    <s v="View"/>
    <s v="Usability"/>
    <s v="Web"/>
    <m/>
    <s v="Verify page header get displayed upon redirecting to Upload document page"/>
    <s v="1. Click on the URL- http://3.108.206.34/2_Testing/TechTicket_x000a_2. Login - enter the username &amp; password _x000a_3. Click on Sign In _x000a_4. Click on &quot; Project Management &quot; menu_x000a_5. Click on Conslidated Menu _x000a_6. Click on icon next to sub module Module_x000a_7. Click on thee Add files_x000a_8. upload the document"/>
    <s v="Page header get displayed as &quot; Upload document&quot;"/>
    <s v="9/2/2024_x000a_Not as expected_x000a_Upload Document Heading not found on the header part of document upload page"/>
    <m/>
    <x v="0"/>
    <m/>
    <x v="2"/>
    <d v="2024-09-02T00:00:00"/>
    <m/>
    <m/>
    <m/>
    <m/>
  </r>
  <r>
    <s v="TC_30"/>
    <s v="Settings"/>
    <x v="1"/>
    <m/>
    <s v="Add"/>
    <s v="Usability"/>
    <s v="Web"/>
    <m/>
    <s v="Verify Select user dropdown is populated with user name with emp id to differentiate the employee of same name"/>
    <s v="1. Click on the URL- http://3.108.206.34/2_Testing/TechTicket_x000a_2. Login - enter the username &amp; password _x000a_3. Click on Sign In _x000a_4. Click on &quot;Setting &quot; menu_x000a_5. Click on Add Setting_x000a_6. observe the select user drop down"/>
    <s v="Dropdown should be displayed with user name and employee id"/>
    <s v="9/2/2024_x000a_Not as expected_x000a_User can see the users along with employee id"/>
    <m/>
    <x v="0"/>
    <m/>
    <x v="2"/>
    <d v="2024-09-02T00:00:00"/>
    <m/>
    <m/>
    <m/>
    <m/>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s v="TC_01"/>
    <d v="2024-09-02T00:00:00"/>
    <s v="Project Management"/>
    <s v="Consolidated View"/>
    <s v="View"/>
    <x v="0"/>
    <x v="0"/>
    <s v="&quot;Please Select Module or Submodule to Filter The Documents&quot;  Note displayed at document upload page_x000a_Whereas Note message should not be displayed to the user."/>
    <m/>
    <x v="0"/>
    <s v="9/2/2024_x000a_Note message should not be displayed to the user."/>
    <m/>
    <m/>
    <m/>
  </r>
  <r>
    <x v="1"/>
    <s v="TC_02"/>
    <d v="2024-09-02T00:00:00"/>
    <s v="Project Management"/>
    <s v="Consolidated View"/>
    <s v="View"/>
    <x v="1"/>
    <x v="1"/>
    <s v="System must display the notification message when uploading the file size contaning the size 200 MB"/>
    <m/>
    <x v="0"/>
    <s v="9/2/2024_x000a_Sytem Getting stuck after uploading 200 MB file"/>
    <m/>
    <m/>
    <m/>
  </r>
  <r>
    <x v="2"/>
    <s v="TC_03"/>
    <d v="2024-09-02T00:00:00"/>
    <s v="Project Management"/>
    <s v="Consolidated View"/>
    <s v="View"/>
    <x v="0"/>
    <x v="0"/>
    <s v="System allow to the user for uploading mp3 , webp, Fig, HTML files."/>
    <m/>
    <x v="0"/>
    <s v="9/2/2024_x000a_Multiple extension files are allowed by the system to upload against the project, module and submodule"/>
    <m/>
    <m/>
    <m/>
  </r>
  <r>
    <x v="3"/>
    <s v="TC_04"/>
    <d v="2024-09-02T00:00:00"/>
    <s v="Project Management"/>
    <s v="Consolidated View"/>
    <s v="View"/>
    <x v="0"/>
    <x v="0"/>
    <s v="After click on show to all check box, File dispalyed on the get reomved, user need to refresh the page to view other files."/>
    <m/>
    <x v="0"/>
    <s v="9/2/2024_x000a_When user logined with &quot;Show To ALL&quot; persmisssion _x000a_Go to consolidated view _x000a_Select any project and  select any file by checkbox"/>
    <m/>
    <m/>
    <m/>
  </r>
  <r>
    <x v="4"/>
    <s v="TC_05"/>
    <d v="2024-09-02T00:00:00"/>
    <s v="Project Management"/>
    <s v="Consolidated View"/>
    <s v="View"/>
    <x v="0"/>
    <x v="0"/>
    <s v="After deselecting show to all check box, File dispalyed on the get reomved, user need to refresh the page to view other files."/>
    <m/>
    <x v="0"/>
    <s v="9/2/2024_x000a_When user logined with &quot;Show To ALL&quot; persmisssion _x000a_Go to consolidated view _x000a_Select any project and  deselect any file by checkbox"/>
    <m/>
    <m/>
    <m/>
  </r>
  <r>
    <x v="5"/>
    <s v="TC_06"/>
    <d v="2024-09-02T00:00:00"/>
    <s v="Project Management"/>
    <s v="Consolidated View"/>
    <s v="View"/>
    <x v="0"/>
    <x v="0"/>
    <s v="System must throw the error message when uploading the file size greater than 200 MB against project, Module / Submodule"/>
    <m/>
    <x v="0"/>
    <s v="9/2/2024_x000a_Sytem Getting stuck after uploading 300 MB file and notfication not throwed by syetem"/>
    <m/>
    <m/>
    <m/>
  </r>
  <r>
    <x v="6"/>
    <s v="TC_07"/>
    <d v="2024-09-02T00:00:00"/>
    <s v="Project Management"/>
    <s v="Consolidated View"/>
    <s v="View"/>
    <x v="0"/>
    <x v="0"/>
    <s v="After inserting the record user need to refresh the webpage to see all the uploaded document."/>
    <m/>
    <x v="0"/>
    <s v="9/2/2024_x000a__x000a_Uploaded file are not displayed to the user "/>
    <m/>
    <m/>
    <m/>
  </r>
  <r>
    <x v="7"/>
    <s v="TC_08"/>
    <d v="2024-09-02T00:00:00"/>
    <s v="Project Management"/>
    <s v="Consolidated View"/>
    <s v="View"/>
    <x v="0"/>
    <x v="0"/>
    <s v="Recently Inserted Document record not updated on the first line against project."/>
    <m/>
    <x v="0"/>
    <s v="9/2/2024_x000a__x000a_record not found on the top row of the lsit of records"/>
    <m/>
    <m/>
    <m/>
  </r>
  <r>
    <x v="8"/>
    <s v="TC_09"/>
    <d v="2024-09-02T00:00:00"/>
    <s v="Project Management"/>
    <s v="Consolidated View"/>
    <s v="View"/>
    <x v="2"/>
    <x v="0"/>
    <s v="Back button not found in the document upload page_x000a_and History page."/>
    <m/>
    <x v="1"/>
    <s v="9/2/2024_x000a__x000a_Back button not displayed to the user on history page and upload document page"/>
    <m/>
    <m/>
    <m/>
  </r>
  <r>
    <x v="9"/>
    <s v="TC_10"/>
    <d v="2024-09-02T00:00:00"/>
    <s v="Project Management"/>
    <s v="Consolidated View"/>
    <s v="View"/>
    <x v="2"/>
    <x v="0"/>
    <s v="Page header not displayed as &quot; Upload document&quot; on the document upload page."/>
    <m/>
    <x v="1"/>
    <s v="9/2/2024_x000a__x000a_Page heading as upload document is not found when user redirected ducument upload page."/>
    <m/>
    <m/>
    <m/>
  </r>
  <r>
    <x v="10"/>
    <s v="TC_11"/>
    <d v="2024-09-02T00:00:00"/>
    <s v="Project Management"/>
    <s v="Consolidated View"/>
    <s v="View"/>
    <x v="2"/>
    <x v="1"/>
    <s v="Deactive subModule are gedtting dispayed in Module dropdown at upload document page ( issue observed while user transverse through Consolidated view via click on icon through Project view)"/>
    <m/>
    <x v="0"/>
    <s v="9/2/2024_x000a_Deactive submodule module should not displayed to the user when accessing module from document upload page"/>
    <m/>
    <m/>
    <m/>
  </r>
  <r>
    <x v="11"/>
    <s v="TC_12"/>
    <d v="2024-09-02T00:00:00"/>
    <s v="Project Management"/>
    <s v="Consolidated View"/>
    <s v="View"/>
    <x v="2"/>
    <x v="1"/>
    <s v="Deactive Module are gedtting dispayed in Module dropdown at upload document page ( issue observed while user transverse through Consolidated view via click on icon through Project view)"/>
    <m/>
    <x v="0"/>
    <s v="9/2/2024_x000a_Deactive module should not displayed to the user when accessing module from document upload page"/>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utoFormatId="1" applyNumberFormats="0" applyBorderFormats="0" applyFontFormats="0" applyPatternFormats="0" applyAlignmentFormats="0" applyWidthHeightFormats="1" dataCaption="Values" updatedVersion="8" minRefreshableVersion="3" createdVersion="5" useAutoFormatting="1" compact="0" indent="0" outline="1" compactData="0" outlineData="1" showDrill="1" multipleFieldFilters="0">
  <location ref="I17:M21" firstHeaderRow="1" firstDataRow="2" firstDataCol="1" rowPageCount="1" colPageCount="1"/>
  <pivotFields count="21">
    <pivotField dataField="1" compact="0" showAll="0"/>
    <pivotField compact="0" showAll="0"/>
    <pivotField axis="axisRow"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Page" compact="0" showAll="0">
      <items count="3">
        <item x="0"/>
        <item h="1" x="1"/>
        <item t="default"/>
      </items>
    </pivotField>
    <pivotField compact="0" showAll="0"/>
    <pivotField axis="axisCol" compact="0" showAll="0">
      <items count="4">
        <item x="0"/>
        <item x="1"/>
        <item x="2"/>
        <item t="default"/>
      </items>
    </pivotField>
    <pivotField compact="0" showAll="0"/>
    <pivotField compact="0" showAll="0"/>
    <pivotField compact="0" showAll="0"/>
    <pivotField compact="0" showAll="0"/>
    <pivotField compact="0" showAll="0"/>
  </pivotFields>
  <rowFields count="1">
    <field x="2"/>
  </rowFields>
  <rowItems count="3">
    <i>
      <x/>
    </i>
    <i>
      <x v="1"/>
    </i>
    <i t="grand">
      <x/>
    </i>
  </rowItems>
  <colFields count="1">
    <field x="15"/>
  </colFields>
  <colItems count="4">
    <i>
      <x/>
    </i>
    <i>
      <x v="1"/>
    </i>
    <i>
      <x v="2"/>
    </i>
    <i t="grand">
      <x/>
    </i>
  </colItems>
  <pageFields count="1">
    <pageField fld="13" item="0"/>
  </pageField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5" autoFormatId="1" applyNumberFormats="0" applyBorderFormats="0" applyFontFormats="0" applyPatternFormats="0" applyAlignmentFormats="0" applyWidthHeightFormats="1" dataCaption="Values" updatedVersion="8" minRefreshableVersion="3" createdVersion="5" useAutoFormatting="1" compact="0" indent="0" outline="1" compactData="0" outlineData="1" showDrill="1" multipleFieldFilters="0">
  <location ref="B4:E8" firstHeaderRow="1" firstDataRow="2" firstDataCol="1"/>
  <pivotFields count="21">
    <pivotField dataField="1" compact="0" showAll="0"/>
    <pivotField compact="0" showAll="0"/>
    <pivotField axis="axisRow"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Col" compact="0" showAll="0">
      <items count="3">
        <item x="0"/>
        <item x="1"/>
        <item t="default"/>
      </items>
    </pivotField>
    <pivotField compact="0" showAll="0"/>
    <pivotField compact="0" showAll="0">
      <items count="4">
        <item x="0"/>
        <item x="1"/>
        <item x="2"/>
        <item t="default"/>
      </items>
    </pivotField>
    <pivotField compact="0" showAll="0"/>
    <pivotField compact="0" showAll="0"/>
    <pivotField compact="0" showAll="0"/>
    <pivotField compact="0" showAll="0"/>
    <pivotField compact="0" showAll="0"/>
  </pivotFields>
  <rowFields count="1">
    <field x="2"/>
  </rowFields>
  <rowItems count="3">
    <i>
      <x/>
    </i>
    <i>
      <x v="1"/>
    </i>
    <i t="grand">
      <x/>
    </i>
  </rowItems>
  <colFields count="1">
    <field x="13"/>
  </colFields>
  <colItems count="3">
    <i>
      <x/>
    </i>
    <i>
      <x v="1"/>
    </i>
    <i t="grand">
      <x/>
    </i>
  </colItems>
  <dataFields count="1">
    <dataField name="Test execution report"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6" autoFormatId="1" applyNumberFormats="0" applyBorderFormats="0" applyFontFormats="0" applyPatternFormats="0" applyAlignmentFormats="0" applyWidthHeightFormats="1" dataCaption="Values" updatedVersion="8" minRefreshableVersion="3" createdVersion="5" useAutoFormatting="1" compact="0" indent="0" outline="1" compactData="0" outlineData="1" showDrill="1" multipleFieldFilters="0">
  <location ref="J6:N10" firstHeaderRow="1" firstDataRow="2" firstDataCol="1" rowPageCount="1" colPageCount="1"/>
  <pivotFields count="15">
    <pivotField compact="0" showAll="0">
      <items count="13">
        <item x="0"/>
        <item x="1"/>
        <item x="2"/>
        <item x="3"/>
        <item x="4"/>
        <item x="5"/>
        <item x="6"/>
        <item x="7"/>
        <item x="8"/>
        <item x="9"/>
        <item x="10"/>
        <item x="11"/>
        <item t="default"/>
      </items>
    </pivotField>
    <pivotField dataField="1" compact="0" showAll="0"/>
    <pivotField compact="0" numFmtId="178" showAll="0"/>
    <pivotField compact="0" showAll="0"/>
    <pivotField compact="0" showAll="0"/>
    <pivotField compact="0" showAll="0"/>
    <pivotField axis="axisCol" compact="0" showAll="0">
      <items count="4">
        <item x="1"/>
        <item x="2"/>
        <item x="0"/>
        <item t="default"/>
      </items>
    </pivotField>
    <pivotField axis="axisRow" compact="0" showAll="0">
      <items count="3">
        <item x="1"/>
        <item x="0"/>
        <item t="default"/>
      </items>
    </pivotField>
    <pivotField compact="0" showAll="0"/>
    <pivotField compact="0" showAll="0"/>
    <pivotField axis="axisPage" compact="0" showAll="0">
      <items count="3">
        <item x="0"/>
        <item h="1" x="1"/>
        <item t="default"/>
      </items>
    </pivotField>
    <pivotField compact="0" showAll="0"/>
    <pivotField compact="0" showAll="0"/>
    <pivotField compact="0" showAll="0"/>
    <pivotField compact="0" showAll="0"/>
  </pivotFields>
  <rowFields count="1">
    <field x="7"/>
  </rowFields>
  <rowItems count="3">
    <i>
      <x/>
    </i>
    <i>
      <x v="1"/>
    </i>
    <i t="grand">
      <x/>
    </i>
  </rowItems>
  <colFields count="1">
    <field x="6"/>
  </colFields>
  <colItems count="4">
    <i>
      <x/>
    </i>
    <i>
      <x v="1"/>
    </i>
    <i>
      <x v="2"/>
    </i>
    <i t="grand">
      <x/>
    </i>
  </colItems>
  <pageFields count="1">
    <pageField fld="10" item="0"/>
  </pageFields>
  <dataFields count="1">
    <dataField name="Count of Defect ID" fld="1"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0" cacheId="4"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11:F15" firstHeaderRow="1" firstDataRow="2" firstDataCol="1"/>
  <pivotFields count="17">
    <pivotField dataField="1" compact="0"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compact="0" showAll="0">
      <items count="3">
        <item x="0"/>
        <item x="1"/>
        <item t="default"/>
      </items>
    </pivotField>
    <pivotField compact="0" showAll="0">
      <items count="3">
        <item x="0"/>
        <item x="1"/>
        <item t="default"/>
      </items>
    </pivotField>
    <pivotField compact="0" showAll="0">
      <items count="8">
        <item x="1"/>
        <item x="0"/>
        <item x="2"/>
        <item x="3"/>
        <item x="4"/>
        <item x="5"/>
        <item x="6"/>
        <item t="default"/>
      </items>
    </pivotField>
    <pivotField compact="0" showAll="0">
      <items count="4">
        <item x="0"/>
        <item x="1"/>
        <item x="2"/>
        <item t="default"/>
      </items>
    </pivotField>
    <pivotField compact="0" showAll="0">
      <items count="5">
        <item x="1"/>
        <item x="0"/>
        <item x="2"/>
        <item x="3"/>
        <item t="default"/>
      </items>
    </pivotField>
    <pivotField compact="0" showAll="0">
      <items count="3">
        <item x="0"/>
        <item x="1"/>
        <item t="default"/>
      </items>
    </pivotField>
    <pivotField compact="0" showAll="0">
      <items count="2">
        <item x="0"/>
        <item t="default"/>
      </items>
    </pivotField>
    <pivotField compact="0" showAll="0">
      <items count="42">
        <item x="0"/>
        <item x="1"/>
        <item x="2"/>
        <item x="3"/>
        <item x="4"/>
        <item x="5"/>
        <item x="6"/>
        <item x="7"/>
        <item x="8"/>
        <item x="9"/>
        <item x="10"/>
        <item x="11"/>
        <item x="12"/>
        <item x="13"/>
        <item x="14"/>
        <item x="15"/>
        <item x="16"/>
        <item x="19"/>
        <item x="20"/>
        <item x="21"/>
        <item x="22"/>
        <item x="23"/>
        <item x="24"/>
        <item x="25"/>
        <item x="17"/>
        <item x="18"/>
        <item x="26"/>
        <item x="27"/>
        <item x="28"/>
        <item x="29"/>
        <item x="30"/>
        <item x="31"/>
        <item x="32"/>
        <item x="33"/>
        <item x="34"/>
        <item x="35"/>
        <item x="36"/>
        <item x="37"/>
        <item x="38"/>
        <item x="39"/>
        <item x="40"/>
        <item t="default"/>
      </items>
    </pivotField>
    <pivotField compact="0" showAll="0">
      <items count="23">
        <item x="1"/>
        <item x="2"/>
        <item x="3"/>
        <item x="4"/>
        <item x="5"/>
        <item x="6"/>
        <item x="7"/>
        <item x="8"/>
        <item x="9"/>
        <item x="0"/>
        <item x="10"/>
        <item x="11"/>
        <item x="12"/>
        <item x="13"/>
        <item x="14"/>
        <item x="15"/>
        <item x="16"/>
        <item x="17"/>
        <item x="18"/>
        <item x="19"/>
        <item x="20"/>
        <item x="21"/>
        <item t="default"/>
      </items>
    </pivotField>
    <pivotField compact="0" showAll="0">
      <items count="32">
        <item x="1"/>
        <item x="2"/>
        <item x="3"/>
        <item x="8"/>
        <item x="9"/>
        <item x="10"/>
        <item x="11"/>
        <item x="12"/>
        <item x="13"/>
        <item x="14"/>
        <item x="15"/>
        <item x="0"/>
        <item x="4"/>
        <item x="5"/>
        <item x="6"/>
        <item x="7"/>
        <item x="16"/>
        <item x="17"/>
        <item x="18"/>
        <item x="19"/>
        <item x="20"/>
        <item x="21"/>
        <item x="22"/>
        <item x="23"/>
        <item x="24"/>
        <item x="25"/>
        <item x="26"/>
        <item x="27"/>
        <item x="28"/>
        <item x="29"/>
        <item x="30"/>
        <item t="default"/>
      </items>
    </pivotField>
    <pivotField compact="0" showAll="0">
      <items count="20">
        <item x="0"/>
        <item x="1"/>
        <item x="2"/>
        <item x="3"/>
        <item x="4"/>
        <item x="5"/>
        <item x="6"/>
        <item x="7"/>
        <item x="8"/>
        <item x="9"/>
        <item x="10"/>
        <item x="11"/>
        <item x="12"/>
        <item x="13"/>
        <item x="14"/>
        <item x="15"/>
        <item x="16"/>
        <item x="17"/>
        <item x="18"/>
        <item t="default"/>
      </items>
    </pivotField>
    <pivotField compact="0" showAll="0">
      <items count="2">
        <item x="0"/>
        <item t="default"/>
      </items>
    </pivotField>
    <pivotField axis="axisRow" compact="0" showAll="0">
      <items count="3">
        <item x="0"/>
        <item x="1"/>
        <item t="default"/>
      </items>
    </pivotField>
    <pivotField compact="0" showAll="0">
      <items count="2">
        <item x="0"/>
        <item t="default"/>
      </items>
    </pivotField>
    <pivotField axis="axisCol" compact="0" showAll="0">
      <items count="4">
        <item x="0"/>
        <item x="1"/>
        <item x="2"/>
        <item t="default"/>
      </items>
    </pivotField>
    <pivotField compact="0" showAll="0">
      <items count="3">
        <item x="1"/>
        <item x="0"/>
        <item t="default"/>
      </items>
    </pivotField>
  </pivotFields>
  <rowFields count="1">
    <field x="13"/>
  </rowFields>
  <rowItems count="3">
    <i>
      <x/>
    </i>
    <i>
      <x v="1"/>
    </i>
    <i t="grand">
      <x/>
    </i>
  </rowItems>
  <colFields count="1">
    <field x="15"/>
  </colFields>
  <colItems count="4">
    <i>
      <x/>
    </i>
    <i>
      <x v="1"/>
    </i>
    <i>
      <x v="2"/>
    </i>
    <i t="grand">
      <x/>
    </i>
  </colItem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 cacheId="4"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21:C23" firstHeaderRow="1" firstDataRow="1" firstDataCol="1"/>
  <pivotFields count="17">
    <pivotField dataField="1" compact="0" showAll="0">
      <items count="42">
        <item x="2"/>
        <item x="3"/>
        <item x="4"/>
        <item x="5"/>
        <item x="6"/>
        <item x="7"/>
        <item x="8"/>
        <item x="9"/>
        <item x="10"/>
        <item x="11"/>
        <item x="12"/>
        <item x="13"/>
        <item x="14"/>
        <item x="15"/>
        <item x="16"/>
        <item x="17"/>
        <item x="18"/>
        <item x="19"/>
        <item x="20"/>
        <item x="21"/>
        <item x="22"/>
        <item x="23"/>
        <item x="24"/>
        <item x="25"/>
        <item x="0"/>
        <item x="1"/>
        <item x="26"/>
        <item x="27"/>
        <item x="28"/>
        <item x="29"/>
        <item x="30"/>
        <item x="31"/>
        <item x="32"/>
        <item x="33"/>
        <item x="34"/>
        <item x="35"/>
        <item x="36"/>
        <item x="37"/>
        <item x="38"/>
        <item x="39"/>
        <item x="40"/>
        <item t="default"/>
      </items>
    </pivotField>
    <pivotField compact="0" showAll="0">
      <items count="3">
        <item x="0"/>
        <item x="1"/>
        <item t="default"/>
      </items>
    </pivotField>
    <pivotField axis="axisRow" compact="0" multipleItemSelectionAllowed="1" showAll="0">
      <items count="3">
        <item x="0"/>
        <item h="1" x="1"/>
        <item t="default"/>
      </items>
    </pivotField>
    <pivotField compact="0" showAll="0">
      <items count="8">
        <item x="1"/>
        <item x="0"/>
        <item x="2"/>
        <item x="3"/>
        <item x="4"/>
        <item x="5"/>
        <item x="6"/>
        <item t="default"/>
      </items>
    </pivotField>
    <pivotField compact="0" showAll="0">
      <items count="4">
        <item x="0"/>
        <item x="1"/>
        <item x="2"/>
        <item t="default"/>
      </items>
    </pivotField>
    <pivotField compact="0" showAll="0">
      <items count="5">
        <item x="1"/>
        <item x="2"/>
        <item x="0"/>
        <item x="3"/>
        <item t="default"/>
      </items>
    </pivotField>
    <pivotField compact="0" showAll="0"/>
    <pivotField compact="0" showAll="0">
      <items count="2">
        <item x="0"/>
        <item t="default"/>
      </items>
    </pivotField>
    <pivotField compact="0" showAll="0">
      <items count="42">
        <item x="0"/>
        <item x="1"/>
        <item x="2"/>
        <item x="3"/>
        <item x="4"/>
        <item x="5"/>
        <item x="6"/>
        <item x="7"/>
        <item x="8"/>
        <item x="9"/>
        <item x="10"/>
        <item x="11"/>
        <item x="12"/>
        <item x="13"/>
        <item x="14"/>
        <item x="15"/>
        <item x="16"/>
        <item x="19"/>
        <item x="20"/>
        <item x="21"/>
        <item x="22"/>
        <item x="23"/>
        <item x="24"/>
        <item x="25"/>
        <item x="17"/>
        <item x="18"/>
        <item x="26"/>
        <item x="27"/>
        <item x="28"/>
        <item x="29"/>
        <item x="30"/>
        <item x="31"/>
        <item x="32"/>
        <item x="33"/>
        <item x="34"/>
        <item x="35"/>
        <item x="36"/>
        <item x="37"/>
        <item x="38"/>
        <item x="39"/>
        <item x="40"/>
        <item t="default"/>
      </items>
    </pivotField>
    <pivotField compact="0" showAll="0">
      <items count="23">
        <item x="1"/>
        <item x="2"/>
        <item x="3"/>
        <item x="4"/>
        <item x="5"/>
        <item x="6"/>
        <item x="7"/>
        <item x="8"/>
        <item x="9"/>
        <item x="0"/>
        <item x="10"/>
        <item x="11"/>
        <item x="12"/>
        <item x="13"/>
        <item x="14"/>
        <item x="15"/>
        <item x="16"/>
        <item x="17"/>
        <item x="18"/>
        <item x="19"/>
        <item x="20"/>
        <item x="21"/>
        <item t="default"/>
      </items>
    </pivotField>
    <pivotField compact="0" showAll="0">
      <items count="32">
        <item x="1"/>
        <item x="2"/>
        <item x="3"/>
        <item x="8"/>
        <item x="9"/>
        <item x="10"/>
        <item x="11"/>
        <item x="12"/>
        <item x="13"/>
        <item x="14"/>
        <item x="15"/>
        <item x="0"/>
        <item x="4"/>
        <item x="5"/>
        <item x="6"/>
        <item x="7"/>
        <item x="16"/>
        <item x="17"/>
        <item x="18"/>
        <item x="19"/>
        <item x="20"/>
        <item x="21"/>
        <item x="22"/>
        <item x="23"/>
        <item x="24"/>
        <item x="25"/>
        <item x="26"/>
        <item x="27"/>
        <item x="28"/>
        <item x="29"/>
        <item x="30"/>
        <item t="default"/>
      </items>
    </pivotField>
    <pivotField compact="0" showAll="0">
      <items count="20">
        <item x="0"/>
        <item x="1"/>
        <item x="2"/>
        <item x="3"/>
        <item x="4"/>
        <item x="5"/>
        <item x="6"/>
        <item x="7"/>
        <item x="8"/>
        <item x="9"/>
        <item x="10"/>
        <item x="11"/>
        <item x="12"/>
        <item x="13"/>
        <item x="14"/>
        <item x="15"/>
        <item x="16"/>
        <item x="17"/>
        <item x="18"/>
        <item t="default"/>
      </items>
    </pivotField>
    <pivotField compact="0" showAll="0">
      <items count="2">
        <item x="0"/>
        <item t="default"/>
      </items>
    </pivotField>
    <pivotField compact="0" showAll="0"/>
    <pivotField compact="0" showAll="0">
      <items count="2">
        <item x="0"/>
        <item t="default"/>
      </items>
    </pivotField>
    <pivotField compact="0" showAll="0">
      <items count="4">
        <item x="0"/>
        <item x="2"/>
        <item x="1"/>
        <item t="default"/>
      </items>
    </pivotField>
    <pivotField compact="0" showAll="0">
      <items count="3">
        <item x="1"/>
        <item x="0"/>
        <item t="default"/>
      </items>
    </pivotField>
  </pivotFields>
  <rowFields count="1">
    <field x="2"/>
  </rowFields>
  <rowItems count="2">
    <i>
      <x/>
    </i>
    <i t="grand">
      <x/>
    </i>
  </rowItems>
  <colItems count="1">
    <i/>
  </colItems>
  <dataFields count="1">
    <dataField name="Test case execution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3:E6" firstHeaderRow="1" firstDataRow="2" firstDataCol="1"/>
  <pivotFields count="16">
    <pivotField dataField="1" compact="0" showAll="0">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compact="0" showAll="0">
      <items count="3">
        <item x="0"/>
        <item x="1"/>
        <item t="default"/>
      </items>
    </pivotField>
    <pivotField compact="0" showAll="0">
      <items count="3">
        <item x="0"/>
        <item x="1"/>
        <item t="default"/>
      </items>
    </pivotField>
    <pivotField compact="0" showAll="0">
      <items count="8">
        <item x="0"/>
        <item x="1"/>
        <item x="2"/>
        <item x="3"/>
        <item x="4"/>
        <item x="5"/>
        <item x="6"/>
        <item t="default"/>
      </items>
    </pivotField>
    <pivotField compact="0" showAll="0">
      <items count="4">
        <item x="0"/>
        <item x="1"/>
        <item x="2"/>
        <item t="default"/>
      </items>
    </pivotField>
    <pivotField compact="0" showAll="0">
      <items count="5">
        <item x="0"/>
        <item x="1"/>
        <item x="2"/>
        <item x="3"/>
        <item t="default"/>
      </items>
    </pivotField>
    <pivotField compact="0" showAll="0">
      <items count="2">
        <item x="0"/>
        <item t="default"/>
      </items>
    </pivotField>
    <pivotField compact="0" showAll="0">
      <items count="2">
        <item x="0"/>
        <item t="default"/>
      </items>
    </pivotField>
    <pivotField compact="0" showAll="0">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compact="0" showAll="0">
      <items count="17">
        <item x="0"/>
        <item x="1"/>
        <item x="2"/>
        <item x="3"/>
        <item x="4"/>
        <item x="5"/>
        <item x="6"/>
        <item x="7"/>
        <item x="8"/>
        <item x="9"/>
        <item x="10"/>
        <item x="11"/>
        <item x="12"/>
        <item x="13"/>
        <item x="14"/>
        <item x="15"/>
        <item t="default"/>
      </items>
    </pivotField>
    <pivotField compact="0" showAll="0">
      <items count="22">
        <item x="0"/>
        <item x="1"/>
        <item x="2"/>
        <item x="3"/>
        <item x="4"/>
        <item x="5"/>
        <item x="6"/>
        <item x="7"/>
        <item x="8"/>
        <item x="9"/>
        <item x="10"/>
        <item x="11"/>
        <item x="12"/>
        <item x="13"/>
        <item x="14"/>
        <item x="15"/>
        <item x="16"/>
        <item x="17"/>
        <item x="18"/>
        <item x="19"/>
        <item x="20"/>
        <item t="default"/>
      </items>
    </pivotField>
    <pivotField compact="0" showAll="0">
      <items count="20">
        <item x="0"/>
        <item x="1"/>
        <item x="2"/>
        <item x="3"/>
        <item x="4"/>
        <item x="5"/>
        <item x="6"/>
        <item x="7"/>
        <item x="8"/>
        <item x="9"/>
        <item x="10"/>
        <item x="11"/>
        <item x="12"/>
        <item x="13"/>
        <item x="14"/>
        <item x="15"/>
        <item x="16"/>
        <item x="17"/>
        <item x="18"/>
        <item t="default"/>
      </items>
    </pivotField>
    <pivotField compact="0" showAll="0">
      <items count="2">
        <item x="0"/>
        <item t="default"/>
      </items>
    </pivotField>
    <pivotField compact="0" showAll="0">
      <items count="4">
        <item x="0"/>
        <item x="1"/>
        <item x="2"/>
        <item t="default"/>
      </items>
    </pivotField>
    <pivotField axis="axisRow" compact="0" showAll="0">
      <items count="2">
        <item x="0"/>
        <item t="default"/>
      </items>
    </pivotField>
    <pivotField axis="axisCol" compact="0" showAll="0">
      <items count="4">
        <item x="0"/>
        <item x="1"/>
        <item x="2"/>
        <item t="default"/>
      </items>
    </pivotField>
  </pivotFields>
  <rowFields count="1">
    <field x="14"/>
  </rowFields>
  <rowItems count="2">
    <i>
      <x/>
    </i>
    <i t="grand">
      <x/>
    </i>
  </rowItems>
  <colFields count="1">
    <field x="15"/>
  </colFields>
  <colItems count="4">
    <i>
      <x/>
    </i>
    <i>
      <x v="1"/>
    </i>
    <i>
      <x v="2"/>
    </i>
    <i t="grand">
      <x/>
    </i>
  </colItem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7" cacheId="3"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11:D15" firstHeaderRow="1" firstDataRow="2" firstDataCol="1"/>
  <pivotFields count="14">
    <pivotField dataField="1" compact="0"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compact="0" showAll="0">
      <items count="3">
        <item x="0"/>
        <item x="1"/>
        <item t="default"/>
      </items>
    </pivotField>
    <pivotField axis="axisRow" compact="0" showAll="0">
      <items count="3">
        <item x="0"/>
        <item x="1"/>
        <item t="default"/>
      </items>
    </pivotField>
    <pivotField compact="0" showAll="0">
      <items count="8">
        <item x="0"/>
        <item x="1"/>
        <item x="2"/>
        <item x="3"/>
        <item x="4"/>
        <item x="5"/>
        <item x="6"/>
        <item t="default"/>
      </items>
    </pivotField>
    <pivotField compact="0" showAll="0">
      <items count="4">
        <item x="0"/>
        <item x="1"/>
        <item x="2"/>
        <item t="default"/>
      </items>
    </pivotField>
    <pivotField compact="0" showAll="0">
      <items count="5">
        <item x="0"/>
        <item x="1"/>
        <item x="2"/>
        <item x="3"/>
        <item t="default"/>
      </items>
    </pivotField>
    <pivotField compact="0" showAll="0">
      <items count="3">
        <item x="0"/>
        <item x="1"/>
        <item t="default"/>
      </items>
    </pivotField>
    <pivotField compact="0" showAll="0">
      <items count="2">
        <item x="0"/>
        <item t="default"/>
      </items>
    </pivotField>
    <pivotField compact="0"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compact="0" showAll="0">
      <items count="23">
        <item x="0"/>
        <item x="1"/>
        <item x="2"/>
        <item x="3"/>
        <item x="4"/>
        <item x="5"/>
        <item x="6"/>
        <item x="7"/>
        <item x="8"/>
        <item x="9"/>
        <item x="10"/>
        <item x="11"/>
        <item x="12"/>
        <item x="13"/>
        <item x="14"/>
        <item x="15"/>
        <item x="16"/>
        <item x="17"/>
        <item x="18"/>
        <item x="19"/>
        <item x="20"/>
        <item x="21"/>
        <item t="default"/>
      </items>
    </pivotField>
    <pivotField compact="0" showAll="0">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compact="0" showAll="0">
      <items count="20">
        <item x="0"/>
        <item x="1"/>
        <item x="2"/>
        <item x="3"/>
        <item x="4"/>
        <item x="5"/>
        <item x="6"/>
        <item x="7"/>
        <item x="8"/>
        <item x="9"/>
        <item x="10"/>
        <item x="11"/>
        <item x="12"/>
        <item x="13"/>
        <item x="14"/>
        <item x="15"/>
        <item x="16"/>
        <item x="17"/>
        <item x="18"/>
        <item t="default"/>
      </items>
    </pivotField>
    <pivotField compact="0" showAll="0">
      <items count="2">
        <item x="0"/>
        <item t="default"/>
      </items>
    </pivotField>
    <pivotField axis="axisCol" compact="0"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Count of Case ID"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4" cacheId="2"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3:E7" firstHeaderRow="1" firstDataRow="2" firstDataCol="1"/>
  <pivotFields count="12">
    <pivotField compact="0" showAll="0">
      <items count="18">
        <item x="0"/>
        <item x="1"/>
        <item x="2"/>
        <item x="3"/>
        <item x="4"/>
        <item x="5"/>
        <item x="6"/>
        <item x="7"/>
        <item x="8"/>
        <item x="9"/>
        <item x="10"/>
        <item x="11"/>
        <item x="12"/>
        <item x="13"/>
        <item x="14"/>
        <item x="15"/>
        <item x="16"/>
        <item t="default"/>
      </items>
    </pivotField>
    <pivotField dataField="1" compact="0" showAll="0">
      <items count="18">
        <item x="0"/>
        <item x="1"/>
        <item x="2"/>
        <item x="3"/>
        <item x="4"/>
        <item x="5"/>
        <item x="6"/>
        <item x="7"/>
        <item x="8"/>
        <item x="9"/>
        <item x="10"/>
        <item x="11"/>
        <item x="12"/>
        <item x="13"/>
        <item x="14"/>
        <item x="15"/>
        <item x="16"/>
        <item t="default"/>
      </items>
    </pivotField>
    <pivotField compact="0" numFmtId="178" showAll="0"/>
    <pivotField compact="0" showAll="0"/>
    <pivotField compact="0" showAll="0"/>
    <pivotField compact="0" showAll="0"/>
    <pivotField axis="axisCol" compact="0" showAll="0">
      <items count="4">
        <item x="1"/>
        <item x="2"/>
        <item x="0"/>
        <item t="default"/>
      </items>
    </pivotField>
    <pivotField axis="axisRow" compact="0" showAll="0">
      <items count="3">
        <item x="1"/>
        <item x="0"/>
        <item t="default"/>
      </items>
    </pivotField>
    <pivotField compact="0" showAll="0"/>
    <pivotField compact="0" showAll="0"/>
    <pivotField compact="0" showAll="0"/>
    <pivotField compact="0" showAll="0"/>
  </pivotFields>
  <rowFields count="1">
    <field x="7"/>
  </rowFields>
  <rowItems count="3">
    <i>
      <x/>
    </i>
    <i>
      <x v="1"/>
    </i>
    <i t="grand">
      <x/>
    </i>
  </rowItems>
  <colFields count="1">
    <field x="6"/>
  </colFields>
  <colItems count="4">
    <i>
      <x/>
    </i>
    <i>
      <x v="1"/>
    </i>
    <i>
      <x v="2"/>
    </i>
    <i t="grand">
      <x/>
    </i>
  </colItems>
  <dataFields count="1">
    <dataField name="Count of Defect ID" fld="1"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5" Type="http://schemas.openxmlformats.org/officeDocument/2006/relationships/pivotTable" Target="../pivotTables/pivotTable5.xml"/><Relationship Id="rId4" Type="http://schemas.openxmlformats.org/officeDocument/2006/relationships/pivotTable" Target="../pivotTables/pivotTable4.xml"/><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hyperlink" Target="http://3.108.206.34/2_Testing/TechTicket"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pivotTable" Target="../pivotTables/pivotTable8.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6"/>
  <sheetViews>
    <sheetView zoomScale="110" zoomScaleNormal="110" workbookViewId="0">
      <selection activeCell="K14" sqref="K14"/>
    </sheetView>
  </sheetViews>
  <sheetFormatPr defaultColWidth="9.12962962962963" defaultRowHeight="13.5" customHeight="1"/>
  <cols>
    <col min="1" max="1" width="9.12962962962963" style="21"/>
    <col min="2" max="2" width="11.1296296296296" style="21" customWidth="1"/>
    <col min="3" max="6" width="8.5" style="21" customWidth="1"/>
    <col min="7" max="7" width="31.1296296296296" style="21" customWidth="1"/>
    <col min="8" max="8" width="9.37962962962963" style="21" customWidth="1"/>
    <col min="9" max="10" width="15.6296296296296" style="21" customWidth="1"/>
    <col min="11" max="15" width="9.37962962962963" style="21" customWidth="1"/>
    <col min="16" max="16" width="14.8796296296296" style="21" customWidth="1"/>
    <col min="17" max="17" width="9.37962962962963" style="21" customWidth="1"/>
    <col min="18" max="19" width="8.87962962962963"/>
    <col min="20" max="16384" width="9.12962962962963" style="21"/>
  </cols>
  <sheetData>
    <row r="1"/>
    <row r="2" ht="14.4" spans="2:16">
      <c r="B2" s="13" t="s">
        <v>0</v>
      </c>
      <c r="C2" s="13"/>
      <c r="D2" s="13"/>
      <c r="E2" s="13"/>
      <c r="F2" s="13"/>
      <c r="G2" s="13"/>
      <c r="I2" s="103" t="s">
        <v>1</v>
      </c>
      <c r="J2" s="103"/>
      <c r="K2" s="103"/>
      <c r="L2" s="103"/>
      <c r="M2" s="103"/>
      <c r="N2" s="103"/>
      <c r="O2" s="103"/>
      <c r="P2" s="103"/>
    </row>
    <row r="3" ht="28.8" spans="2:16">
      <c r="B3" s="14" t="s">
        <v>2</v>
      </c>
      <c r="C3" s="14" t="s">
        <v>3</v>
      </c>
      <c r="D3" s="14" t="s">
        <v>4</v>
      </c>
      <c r="E3" s="14" t="s">
        <v>5</v>
      </c>
      <c r="F3" s="14" t="s">
        <v>6</v>
      </c>
      <c r="G3" s="14" t="s">
        <v>7</v>
      </c>
      <c r="H3" s="101"/>
      <c r="I3" s="104" t="s">
        <v>8</v>
      </c>
      <c r="J3" s="104" t="s">
        <v>9</v>
      </c>
      <c r="K3" s="104" t="s">
        <v>10</v>
      </c>
      <c r="L3" s="104" t="s">
        <v>11</v>
      </c>
      <c r="M3" s="104" t="s">
        <v>12</v>
      </c>
      <c r="N3" s="105" t="s">
        <v>13</v>
      </c>
      <c r="O3" s="105" t="s">
        <v>14</v>
      </c>
      <c r="P3" s="105" t="s">
        <v>7</v>
      </c>
    </row>
    <row r="4" ht="28.8" spans="2:16">
      <c r="B4" s="102">
        <v>45537</v>
      </c>
      <c r="C4" s="16"/>
      <c r="D4" s="16" t="s">
        <v>15</v>
      </c>
      <c r="E4" s="16"/>
      <c r="F4" s="16">
        <v>31</v>
      </c>
      <c r="G4" s="21" t="s">
        <v>16</v>
      </c>
      <c r="I4" s="16" t="s">
        <v>17</v>
      </c>
      <c r="J4" s="16" t="s">
        <v>18</v>
      </c>
      <c r="K4" s="16">
        <f>_xlfn.IFS(J4="Initial Phase",1,J4="RAD",3,J4="Retesting",2,J4="E2E",4)</f>
        <v>1</v>
      </c>
      <c r="L4" s="102">
        <v>45537</v>
      </c>
      <c r="M4" s="106">
        <v>45537</v>
      </c>
      <c r="N4" s="107" t="s">
        <v>19</v>
      </c>
      <c r="O4" s="107" t="s">
        <v>20</v>
      </c>
      <c r="P4" s="82"/>
    </row>
    <row r="5" ht="28.8" spans="2:16">
      <c r="B5" s="102">
        <v>45538</v>
      </c>
      <c r="C5" s="16"/>
      <c r="D5" s="16" t="s">
        <v>21</v>
      </c>
      <c r="E5" s="16"/>
      <c r="F5" s="16">
        <v>41</v>
      </c>
      <c r="G5" s="16" t="s">
        <v>22</v>
      </c>
      <c r="I5" s="16" t="s">
        <v>23</v>
      </c>
      <c r="J5" s="16" t="s">
        <v>18</v>
      </c>
      <c r="K5" s="16">
        <f>_xlfn.IFS(J5="Initial Phase",1,J5="RAD",3,J5="Retesting",2,J5="E2E",4)</f>
        <v>1</v>
      </c>
      <c r="L5" s="106">
        <v>45537</v>
      </c>
      <c r="M5" s="106">
        <v>45538</v>
      </c>
      <c r="N5" s="107" t="s">
        <v>24</v>
      </c>
      <c r="O5" s="107" t="s">
        <v>25</v>
      </c>
      <c r="P5" s="82"/>
    </row>
    <row r="6" ht="14.4" spans="2:16">
      <c r="B6" s="102"/>
      <c r="C6" s="16"/>
      <c r="D6" s="16"/>
      <c r="E6" s="16"/>
      <c r="F6" s="16"/>
      <c r="G6" s="16"/>
      <c r="J6" s="16"/>
      <c r="K6" s="16" t="e">
        <f>_xlfn.IFS(J6="Initial Phase",1,J6="RAD",3,J6="Retesting",2,J6="E2E",4)</f>
        <v>#N/A</v>
      </c>
      <c r="L6" s="102"/>
      <c r="M6" s="102"/>
      <c r="N6" s="102"/>
      <c r="O6" s="102"/>
      <c r="P6" s="82"/>
    </row>
    <row r="7" ht="14.4" spans="2:16">
      <c r="B7" s="102"/>
      <c r="C7" s="16"/>
      <c r="D7" s="16"/>
      <c r="E7" s="16"/>
      <c r="F7" s="16"/>
      <c r="G7" s="16"/>
      <c r="I7" s="16"/>
      <c r="J7" s="16"/>
      <c r="K7" s="16" t="e">
        <f>_xlfn.IFS(J7="Initial Phase",1,J7="RAD",3,J7="Retesting",2,J7="E2E",4)</f>
        <v>#N/A</v>
      </c>
      <c r="L7" s="102"/>
      <c r="M7" s="102"/>
      <c r="N7" s="102"/>
      <c r="O7" s="102"/>
      <c r="P7" s="82"/>
    </row>
    <row r="8" ht="14.4" spans="2:16">
      <c r="B8" s="102"/>
      <c r="C8" s="16"/>
      <c r="D8" s="16"/>
      <c r="E8" s="16"/>
      <c r="F8" s="16"/>
      <c r="G8" s="16"/>
      <c r="I8" s="16"/>
      <c r="J8" s="16"/>
      <c r="K8" s="16" t="e">
        <f>_xlfn.IFS(J8="Initial Phase",1,J8="RAD",3,J8="Retesting",2,J8="E2E",4)</f>
        <v>#N/A</v>
      </c>
      <c r="L8" s="16"/>
      <c r="M8" s="108"/>
      <c r="N8" s="108"/>
      <c r="O8" s="108"/>
      <c r="P8" s="82"/>
    </row>
    <row r="9"/>
    <row r="11"/>
    <row r="12"/>
    <row r="13"/>
    <row r="14"/>
    <row r="15"/>
    <row r="16"/>
    <row r="17"/>
    <row r="18"/>
    <row r="19"/>
    <row r="20"/>
    <row r="21"/>
    <row r="22"/>
    <row r="23"/>
    <row r="24"/>
    <row r="25"/>
    <row r="26"/>
  </sheetData>
  <mergeCells count="2">
    <mergeCell ref="B2:G2"/>
    <mergeCell ref="I2:P2"/>
  </mergeCells>
  <dataValidations count="2">
    <dataValidation type="list" allowBlank="1" showInputMessage="1" showErrorMessage="1" sqref="J4:J8">
      <formula1>"Initial Phase, Retesting, RAD, E2E"</formula1>
    </dataValidation>
    <dataValidation type="list" allowBlank="1" showInputMessage="1" showErrorMessage="1" sqref="J9:J137">
      <formula1>"Initial Phase, Retesting, RAD , E2E"</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N26"/>
  <sheetViews>
    <sheetView workbookViewId="0">
      <selection activeCell="J19" sqref="J19"/>
    </sheetView>
  </sheetViews>
  <sheetFormatPr defaultColWidth="9" defaultRowHeight="14.4"/>
  <cols>
    <col min="1" max="1" width="8.25" customWidth="1"/>
    <col min="2" max="2" width="15.25" customWidth="1"/>
    <col min="3" max="3" width="18.8796296296296" customWidth="1"/>
    <col min="4" max="4" width="4.62962962962963" customWidth="1"/>
    <col min="5" max="6" width="10.5" customWidth="1"/>
    <col min="7" max="7" width="20.6296296296296"/>
    <col min="8" max="8" width="25.8796296296296"/>
    <col min="9" max="9" width="15.6296296296296" customWidth="1"/>
    <col min="10" max="10" width="15.75" customWidth="1"/>
    <col min="11" max="11" width="10.25" customWidth="1"/>
    <col min="12" max="12" width="4.5" customWidth="1"/>
    <col min="13" max="13" width="7.87962962962963" customWidth="1"/>
    <col min="14" max="14" width="10.5" customWidth="1"/>
    <col min="15" max="15" width="11.5"/>
    <col min="16" max="16" width="11.3796296296296" customWidth="1"/>
    <col min="17" max="17" width="16" customWidth="1"/>
    <col min="18" max="18" width="15.8796296296296" customWidth="1"/>
  </cols>
  <sheetData>
    <row r="4" spans="2:11">
      <c r="B4" t="s">
        <v>26</v>
      </c>
      <c r="C4" t="s">
        <v>27</v>
      </c>
      <c r="J4" t="s">
        <v>28</v>
      </c>
      <c r="K4" t="s">
        <v>29</v>
      </c>
    </row>
    <row r="5" spans="2:5">
      <c r="B5" t="s">
        <v>30</v>
      </c>
      <c r="C5" t="s">
        <v>31</v>
      </c>
      <c r="D5" t="s">
        <v>32</v>
      </c>
      <c r="E5" t="s">
        <v>33</v>
      </c>
    </row>
    <row r="6" spans="2:11">
      <c r="B6" t="s">
        <v>17</v>
      </c>
      <c r="C6" s="97">
        <v>16</v>
      </c>
      <c r="D6" s="97">
        <v>13</v>
      </c>
      <c r="E6" s="97">
        <v>29</v>
      </c>
      <c r="J6" t="s">
        <v>34</v>
      </c>
      <c r="K6" t="s">
        <v>35</v>
      </c>
    </row>
    <row r="7" spans="2:14">
      <c r="B7" t="s">
        <v>36</v>
      </c>
      <c r="C7" s="97">
        <v>1</v>
      </c>
      <c r="D7" s="97"/>
      <c r="E7" s="97">
        <v>1</v>
      </c>
      <c r="J7" t="s">
        <v>37</v>
      </c>
      <c r="K7" t="s">
        <v>38</v>
      </c>
      <c r="L7" t="s">
        <v>39</v>
      </c>
      <c r="M7" t="s">
        <v>40</v>
      </c>
      <c r="N7" t="s">
        <v>33</v>
      </c>
    </row>
    <row r="8" spans="2:14">
      <c r="B8" t="s">
        <v>33</v>
      </c>
      <c r="C8" s="97">
        <v>17</v>
      </c>
      <c r="D8" s="97">
        <v>13</v>
      </c>
      <c r="E8" s="97">
        <v>30</v>
      </c>
      <c r="J8" t="s">
        <v>38</v>
      </c>
      <c r="K8" s="97">
        <v>1</v>
      </c>
      <c r="L8" s="97">
        <v>2</v>
      </c>
      <c r="M8" s="97"/>
      <c r="N8" s="97">
        <v>3</v>
      </c>
    </row>
    <row r="9" spans="10:14">
      <c r="J9" t="s">
        <v>40</v>
      </c>
      <c r="K9" s="97"/>
      <c r="L9" s="97"/>
      <c r="M9" s="97">
        <v>7</v>
      </c>
      <c r="N9" s="97">
        <v>7</v>
      </c>
    </row>
    <row r="10" spans="10:14">
      <c r="J10" t="s">
        <v>33</v>
      </c>
      <c r="K10" s="97">
        <v>1</v>
      </c>
      <c r="L10" s="97">
        <v>2</v>
      </c>
      <c r="M10" s="97">
        <v>7</v>
      </c>
      <c r="N10" s="97">
        <v>10</v>
      </c>
    </row>
    <row r="11" spans="2:3">
      <c r="B11" t="s">
        <v>41</v>
      </c>
      <c r="C11" t="s">
        <v>35</v>
      </c>
    </row>
    <row r="12" spans="2:6">
      <c r="B12" t="s">
        <v>27</v>
      </c>
      <c r="C12" t="s">
        <v>38</v>
      </c>
      <c r="D12" t="s">
        <v>39</v>
      </c>
      <c r="E12" t="s">
        <v>40</v>
      </c>
      <c r="F12" t="s">
        <v>33</v>
      </c>
    </row>
    <row r="13" spans="2:6">
      <c r="B13" t="s">
        <v>31</v>
      </c>
      <c r="C13">
        <v>6</v>
      </c>
      <c r="D13">
        <v>1</v>
      </c>
      <c r="E13">
        <v>10</v>
      </c>
      <c r="F13">
        <v>17</v>
      </c>
    </row>
    <row r="14" spans="2:11">
      <c r="B14" t="s">
        <v>32</v>
      </c>
      <c r="C14">
        <v>10</v>
      </c>
      <c r="E14">
        <v>14</v>
      </c>
      <c r="F14">
        <v>24</v>
      </c>
      <c r="K14" s="100"/>
    </row>
    <row r="15" spans="2:10">
      <c r="B15" t="s">
        <v>33</v>
      </c>
      <c r="C15">
        <v>16</v>
      </c>
      <c r="D15">
        <v>1</v>
      </c>
      <c r="E15">
        <v>24</v>
      </c>
      <c r="F15">
        <v>41</v>
      </c>
      <c r="I15" t="s">
        <v>27</v>
      </c>
      <c r="J15" t="s">
        <v>31</v>
      </c>
    </row>
    <row r="17" spans="9:10">
      <c r="I17" t="s">
        <v>41</v>
      </c>
      <c r="J17" t="s">
        <v>35</v>
      </c>
    </row>
    <row r="18" ht="15.15" spans="9:13">
      <c r="I18" t="s">
        <v>30</v>
      </c>
      <c r="J18" t="s">
        <v>38</v>
      </c>
      <c r="K18" t="s">
        <v>39</v>
      </c>
      <c r="L18" t="s">
        <v>40</v>
      </c>
      <c r="M18" t="s">
        <v>33</v>
      </c>
    </row>
    <row r="19" ht="15.15" spans="2:13">
      <c r="B19" s="98" t="s">
        <v>42</v>
      </c>
      <c r="C19" s="99"/>
      <c r="D19" s="99"/>
      <c r="E19" s="99"/>
      <c r="F19" s="99"/>
      <c r="I19" t="s">
        <v>17</v>
      </c>
      <c r="J19" s="97">
        <v>6</v>
      </c>
      <c r="K19" s="97">
        <v>1</v>
      </c>
      <c r="L19" s="97">
        <v>9</v>
      </c>
      <c r="M19" s="97">
        <v>16</v>
      </c>
    </row>
    <row r="20" spans="9:13">
      <c r="I20" t="s">
        <v>36</v>
      </c>
      <c r="J20" s="97"/>
      <c r="K20" s="97"/>
      <c r="L20" s="97">
        <v>1</v>
      </c>
      <c r="M20" s="97">
        <v>1</v>
      </c>
    </row>
    <row r="21" spans="2:13">
      <c r="B21" t="s">
        <v>30</v>
      </c>
      <c r="C21" t="s">
        <v>43</v>
      </c>
      <c r="I21" t="s">
        <v>33</v>
      </c>
      <c r="J21" s="97">
        <v>6</v>
      </c>
      <c r="K21" s="97">
        <v>1</v>
      </c>
      <c r="L21" s="97">
        <v>10</v>
      </c>
      <c r="M21" s="97">
        <v>17</v>
      </c>
    </row>
    <row r="22" spans="2:3">
      <c r="B22" t="s">
        <v>17</v>
      </c>
      <c r="C22">
        <v>39</v>
      </c>
    </row>
    <row r="23" spans="2:3">
      <c r="B23" t="s">
        <v>33</v>
      </c>
      <c r="C23">
        <v>39</v>
      </c>
    </row>
    <row r="26" spans="10:10">
      <c r="J26" s="100"/>
    </row>
  </sheetData>
  <mergeCells count="1">
    <mergeCell ref="B19:F1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workbookViewId="0">
      <selection activeCell="B16" sqref="B16:G20"/>
    </sheetView>
  </sheetViews>
  <sheetFormatPr defaultColWidth="8.87962962962963" defaultRowHeight="13.5" customHeight="1"/>
  <cols>
    <col min="1" max="1" width="9.25"/>
    <col min="2" max="2" width="12.1296296296296" style="21" customWidth="1" outlineLevel="1"/>
    <col min="3" max="3" width="12.3796296296296" style="21" customWidth="1" outlineLevel="1"/>
    <col min="4" max="4" width="12.25" style="21" customWidth="1" outlineLevel="1"/>
    <col min="5" max="5" width="17.3796296296296" style="21" customWidth="1" outlineLevel="1"/>
    <col min="6" max="7" width="10.8796296296296" style="21" customWidth="1" outlineLevel="1"/>
    <col min="8" max="8" width="10.25" style="21"/>
    <col min="9" max="9" width="11.1296296296296" style="21" customWidth="1"/>
    <col min="11" max="11" width="9"/>
    <col min="12" max="12" width="12.1296296296296" style="21" customWidth="1" outlineLevel="1"/>
    <col min="13" max="13" width="12.3796296296296" style="21" customWidth="1" outlineLevel="1"/>
    <col min="14" max="14" width="12.25" style="21" customWidth="1" outlineLevel="1"/>
    <col min="15" max="15" width="17.3796296296296" style="21" customWidth="1" outlineLevel="1"/>
    <col min="16" max="17" width="10.8796296296296" style="21" customWidth="1" outlineLevel="1"/>
    <col min="18" max="18" width="9" style="21"/>
    <col min="19" max="19" width="11.1296296296296" style="21" customWidth="1"/>
    <col min="21" max="21" width="9"/>
    <col min="22" max="22" width="12.1296296296296" style="21" customWidth="1" outlineLevel="1"/>
    <col min="23" max="23" width="12.3796296296296" style="21" customWidth="1" outlineLevel="1"/>
    <col min="24" max="24" width="12.25" style="21" customWidth="1" outlineLevel="1"/>
    <col min="25" max="25" width="17.3796296296296" style="21" customWidth="1" outlineLevel="1"/>
    <col min="26" max="27" width="10.8796296296296" style="21" customWidth="1" outlineLevel="1"/>
    <col min="28" max="28" width="9" style="21"/>
    <col min="29" max="29" width="11.1296296296296" style="21" customWidth="1"/>
  </cols>
  <sheetData>
    <row r="1" ht="28.9" customHeight="1"/>
    <row r="2" ht="14.4" spans="1:29">
      <c r="A2" s="78" t="s">
        <v>2</v>
      </c>
      <c r="B2" s="79" t="s">
        <v>44</v>
      </c>
      <c r="C2" s="79"/>
      <c r="D2" s="79"/>
      <c r="E2" s="79"/>
      <c r="F2" s="79"/>
      <c r="G2" s="79"/>
      <c r="H2" s="80" t="s">
        <v>7</v>
      </c>
      <c r="I2" s="91"/>
      <c r="K2" s="78" t="s">
        <v>2</v>
      </c>
      <c r="L2" s="92" t="s">
        <v>45</v>
      </c>
      <c r="M2" s="93"/>
      <c r="N2" s="93"/>
      <c r="O2" s="93"/>
      <c r="P2" s="93"/>
      <c r="Q2" s="80"/>
      <c r="R2" s="91" t="s">
        <v>7</v>
      </c>
      <c r="S2" s="91"/>
      <c r="U2" s="78" t="s">
        <v>2</v>
      </c>
      <c r="V2" s="92" t="s">
        <v>45</v>
      </c>
      <c r="W2" s="93"/>
      <c r="X2" s="93"/>
      <c r="Y2" s="93"/>
      <c r="Z2" s="93"/>
      <c r="AA2" s="80"/>
      <c r="AB2" s="91" t="s">
        <v>7</v>
      </c>
      <c r="AC2" s="91"/>
    </row>
    <row r="3" ht="15.2" customHeight="1" spans="1:29">
      <c r="A3" s="81">
        <v>45538</v>
      </c>
      <c r="B3" s="82" t="s">
        <v>46</v>
      </c>
      <c r="C3" s="82" t="s">
        <v>38</v>
      </c>
      <c r="D3" s="82" t="s">
        <v>40</v>
      </c>
      <c r="E3" s="82" t="s">
        <v>39</v>
      </c>
      <c r="F3" s="79" t="s">
        <v>33</v>
      </c>
      <c r="G3" s="79"/>
      <c r="H3" s="83"/>
      <c r="I3" s="30"/>
      <c r="K3" s="81">
        <v>45444</v>
      </c>
      <c r="L3" s="16" t="s">
        <v>46</v>
      </c>
      <c r="M3" s="16" t="s">
        <v>38</v>
      </c>
      <c r="N3" s="16" t="s">
        <v>40</v>
      </c>
      <c r="O3" s="16" t="s">
        <v>39</v>
      </c>
      <c r="P3" s="91" t="s">
        <v>33</v>
      </c>
      <c r="Q3" s="91"/>
      <c r="R3" s="30"/>
      <c r="S3" s="30"/>
      <c r="U3" s="81">
        <v>45444</v>
      </c>
      <c r="V3" s="16" t="s">
        <v>46</v>
      </c>
      <c r="W3" s="16" t="s">
        <v>38</v>
      </c>
      <c r="X3" s="16" t="s">
        <v>40</v>
      </c>
      <c r="Y3" s="16" t="s">
        <v>39</v>
      </c>
      <c r="Z3" s="91" t="s">
        <v>33</v>
      </c>
      <c r="AA3" s="91"/>
      <c r="AB3" s="30"/>
      <c r="AC3" s="30"/>
    </row>
    <row r="4" ht="14.4" spans="2:29">
      <c r="B4" s="84"/>
      <c r="C4" s="84">
        <v>6</v>
      </c>
      <c r="D4" s="84">
        <v>10</v>
      </c>
      <c r="E4" s="84">
        <v>1</v>
      </c>
      <c r="F4" s="79">
        <f>SUM(B4:E4)</f>
        <v>17</v>
      </c>
      <c r="G4" s="79"/>
      <c r="H4" s="83"/>
      <c r="I4" s="30"/>
      <c r="L4" s="7"/>
      <c r="M4" s="7"/>
      <c r="N4" s="7"/>
      <c r="O4" s="7"/>
      <c r="P4" s="92">
        <f>SUM(L4:O4)</f>
        <v>0</v>
      </c>
      <c r="Q4" s="80"/>
      <c r="R4" s="30"/>
      <c r="S4" s="30"/>
      <c r="V4" s="7"/>
      <c r="W4" s="7"/>
      <c r="X4" s="7"/>
      <c r="Y4" s="7"/>
      <c r="Z4" s="92">
        <f>SUM(V4:Y4)</f>
        <v>0</v>
      </c>
      <c r="AA4" s="80"/>
      <c r="AB4" s="30"/>
      <c r="AC4" s="30"/>
    </row>
    <row r="5" ht="14.4" spans="2:7">
      <c r="B5" s="85"/>
      <c r="C5" s="85"/>
      <c r="D5" s="85"/>
      <c r="E5" s="85"/>
      <c r="F5" s="85"/>
      <c r="G5" s="85"/>
    </row>
    <row r="6" ht="14.4" spans="2:29">
      <c r="B6" s="86"/>
      <c r="C6" s="86"/>
      <c r="D6" s="86"/>
      <c r="E6" s="86"/>
      <c r="F6" s="86"/>
      <c r="G6" s="86"/>
      <c r="H6"/>
      <c r="I6"/>
      <c r="L6"/>
      <c r="M6"/>
      <c r="N6"/>
      <c r="O6"/>
      <c r="P6"/>
      <c r="Q6"/>
      <c r="R6"/>
      <c r="S6"/>
      <c r="V6"/>
      <c r="W6"/>
      <c r="X6"/>
      <c r="Y6"/>
      <c r="Z6"/>
      <c r="AA6"/>
      <c r="AB6"/>
      <c r="AC6"/>
    </row>
    <row r="7" ht="14.4" spans="2:29">
      <c r="B7" s="79" t="s">
        <v>47</v>
      </c>
      <c r="C7" s="79"/>
      <c r="D7" s="79"/>
      <c r="E7" s="79"/>
      <c r="F7" s="79"/>
      <c r="G7" s="79"/>
      <c r="H7" s="80" t="s">
        <v>7</v>
      </c>
      <c r="I7" s="6"/>
      <c r="L7" s="91" t="s">
        <v>48</v>
      </c>
      <c r="M7" s="91"/>
      <c r="N7" s="91"/>
      <c r="O7" s="91"/>
      <c r="P7" s="91"/>
      <c r="Q7" s="91"/>
      <c r="R7" s="91" t="s">
        <v>7</v>
      </c>
      <c r="S7" s="6"/>
      <c r="V7" s="91" t="s">
        <v>48</v>
      </c>
      <c r="W7" s="91"/>
      <c r="X7" s="91"/>
      <c r="Y7" s="91"/>
      <c r="Z7" s="91"/>
      <c r="AA7" s="91"/>
      <c r="AB7" s="91" t="s">
        <v>7</v>
      </c>
      <c r="AC7" s="6"/>
    </row>
    <row r="8" ht="24" spans="2:29">
      <c r="B8" s="87" t="s">
        <v>49</v>
      </c>
      <c r="C8" s="82" t="s">
        <v>38</v>
      </c>
      <c r="D8" s="82" t="s">
        <v>40</v>
      </c>
      <c r="E8" s="82" t="s">
        <v>39</v>
      </c>
      <c r="F8" s="82" t="s">
        <v>46</v>
      </c>
      <c r="G8" s="88" t="s">
        <v>33</v>
      </c>
      <c r="H8" s="83"/>
      <c r="I8" s="30"/>
      <c r="L8" s="94" t="s">
        <v>49</v>
      </c>
      <c r="M8" s="16" t="s">
        <v>38</v>
      </c>
      <c r="N8" s="16" t="s">
        <v>40</v>
      </c>
      <c r="O8" s="16" t="s">
        <v>39</v>
      </c>
      <c r="P8" s="16" t="s">
        <v>46</v>
      </c>
      <c r="Q8" s="6" t="s">
        <v>33</v>
      </c>
      <c r="R8" s="30"/>
      <c r="S8" s="30"/>
      <c r="V8" s="94" t="s">
        <v>49</v>
      </c>
      <c r="W8" s="16" t="s">
        <v>38</v>
      </c>
      <c r="X8" s="16" t="s">
        <v>40</v>
      </c>
      <c r="Y8" s="16" t="s">
        <v>39</v>
      </c>
      <c r="Z8" s="16" t="s">
        <v>46</v>
      </c>
      <c r="AA8" s="6" t="s">
        <v>33</v>
      </c>
      <c r="AB8" s="30"/>
      <c r="AC8" s="30"/>
    </row>
    <row r="9" ht="14.4" spans="2:29">
      <c r="B9" s="84" t="s">
        <v>38</v>
      </c>
      <c r="C9" s="84">
        <v>1</v>
      </c>
      <c r="D9" s="84"/>
      <c r="E9" s="84">
        <v>2</v>
      </c>
      <c r="F9" s="84"/>
      <c r="G9" s="88">
        <f>SUM(C9:F9)</f>
        <v>3</v>
      </c>
      <c r="H9" s="83"/>
      <c r="I9" s="30"/>
      <c r="L9" s="7" t="s">
        <v>38</v>
      </c>
      <c r="M9" s="7"/>
      <c r="N9" s="7"/>
      <c r="O9" s="7"/>
      <c r="P9" s="7"/>
      <c r="Q9" s="6">
        <f>SUM(M9:P9)</f>
        <v>0</v>
      </c>
      <c r="R9" s="30"/>
      <c r="S9" s="30"/>
      <c r="V9" s="7" t="s">
        <v>38</v>
      </c>
      <c r="W9" s="7"/>
      <c r="X9" s="7"/>
      <c r="Y9" s="7"/>
      <c r="Z9" s="7"/>
      <c r="AA9" s="6">
        <f>SUM(W9:Z9)</f>
        <v>0</v>
      </c>
      <c r="AB9" s="30"/>
      <c r="AC9" s="30"/>
    </row>
    <row r="10" ht="14.4" spans="2:29">
      <c r="B10" s="84" t="s">
        <v>40</v>
      </c>
      <c r="C10" s="84"/>
      <c r="D10" s="84">
        <v>7</v>
      </c>
      <c r="E10" s="84"/>
      <c r="F10" s="84"/>
      <c r="G10" s="88">
        <f t="shared" ref="G10:G13" si="0">SUM(C10:F10)</f>
        <v>7</v>
      </c>
      <c r="H10" s="83"/>
      <c r="I10" s="30"/>
      <c r="L10" s="7" t="s">
        <v>40</v>
      </c>
      <c r="M10" s="7"/>
      <c r="N10" s="7"/>
      <c r="O10" s="7"/>
      <c r="P10" s="7"/>
      <c r="Q10" s="6">
        <f t="shared" ref="Q10:Q13" si="1">SUM(M10:P10)</f>
        <v>0</v>
      </c>
      <c r="R10" s="30"/>
      <c r="S10" s="30"/>
      <c r="V10" s="7" t="s">
        <v>40</v>
      </c>
      <c r="W10" s="7"/>
      <c r="X10" s="7"/>
      <c r="Y10" s="7"/>
      <c r="Z10" s="7"/>
      <c r="AA10" s="6">
        <f t="shared" ref="AA10:AA13" si="2">SUM(W10:Z10)</f>
        <v>0</v>
      </c>
      <c r="AB10" s="30"/>
      <c r="AC10" s="30"/>
    </row>
    <row r="11" ht="14.4" spans="2:29">
      <c r="B11" s="84" t="s">
        <v>39</v>
      </c>
      <c r="C11" s="84"/>
      <c r="D11" s="84"/>
      <c r="E11" s="84"/>
      <c r="F11" s="84"/>
      <c r="G11" s="88">
        <f t="shared" si="0"/>
        <v>0</v>
      </c>
      <c r="H11" s="83"/>
      <c r="I11" s="30"/>
      <c r="L11" s="7" t="s">
        <v>39</v>
      </c>
      <c r="M11" s="7"/>
      <c r="N11" s="7"/>
      <c r="O11" s="7"/>
      <c r="P11" s="7"/>
      <c r="Q11" s="6">
        <f t="shared" si="1"/>
        <v>0</v>
      </c>
      <c r="R11" s="30"/>
      <c r="S11" s="30"/>
      <c r="V11" s="7" t="s">
        <v>39</v>
      </c>
      <c r="W11" s="7"/>
      <c r="X11" s="7"/>
      <c r="Y11" s="7"/>
      <c r="Z11" s="7"/>
      <c r="AA11" s="6">
        <f t="shared" si="2"/>
        <v>0</v>
      </c>
      <c r="AB11" s="30"/>
      <c r="AC11" s="30"/>
    </row>
    <row r="12" ht="14.4" spans="2:29">
      <c r="B12" s="84" t="s">
        <v>46</v>
      </c>
      <c r="C12" s="84"/>
      <c r="D12" s="84"/>
      <c r="E12" s="84"/>
      <c r="F12" s="84"/>
      <c r="G12" s="88">
        <f t="shared" si="0"/>
        <v>0</v>
      </c>
      <c r="H12" s="83"/>
      <c r="I12" s="30"/>
      <c r="L12" s="7" t="s">
        <v>46</v>
      </c>
      <c r="M12" s="7"/>
      <c r="N12" s="7"/>
      <c r="O12" s="7"/>
      <c r="P12" s="7"/>
      <c r="Q12" s="6">
        <f t="shared" si="1"/>
        <v>0</v>
      </c>
      <c r="R12" s="30"/>
      <c r="S12" s="30"/>
      <c r="V12" s="7" t="s">
        <v>46</v>
      </c>
      <c r="W12" s="7"/>
      <c r="X12" s="7"/>
      <c r="Y12" s="7"/>
      <c r="Z12" s="7"/>
      <c r="AA12" s="6">
        <f t="shared" si="2"/>
        <v>0</v>
      </c>
      <c r="AB12" s="30"/>
      <c r="AC12" s="30"/>
    </row>
    <row r="13" ht="14.4" spans="2:29">
      <c r="B13" s="88" t="s">
        <v>33</v>
      </c>
      <c r="C13" s="88">
        <f>SUM(C9:C12)</f>
        <v>1</v>
      </c>
      <c r="D13" s="88">
        <f t="shared" ref="D13:G13" si="3">SUM(D9:D12)</f>
        <v>7</v>
      </c>
      <c r="E13" s="88">
        <f t="shared" si="3"/>
        <v>2</v>
      </c>
      <c r="F13" s="88">
        <f t="shared" si="3"/>
        <v>0</v>
      </c>
      <c r="G13" s="88">
        <f t="shared" si="3"/>
        <v>10</v>
      </c>
      <c r="H13" s="83"/>
      <c r="I13" s="30"/>
      <c r="L13" s="6" t="s">
        <v>33</v>
      </c>
      <c r="M13" s="6">
        <f>SUM(M9:M12)</f>
        <v>0</v>
      </c>
      <c r="N13" s="6">
        <f t="shared" ref="N13:Q13" si="4">SUM(N9:N12)</f>
        <v>0</v>
      </c>
      <c r="O13" s="6">
        <f t="shared" si="4"/>
        <v>0</v>
      </c>
      <c r="P13" s="6">
        <f t="shared" si="4"/>
        <v>0</v>
      </c>
      <c r="Q13" s="6">
        <f t="shared" si="4"/>
        <v>0</v>
      </c>
      <c r="R13" s="30"/>
      <c r="S13" s="30"/>
      <c r="V13" s="6" t="s">
        <v>33</v>
      </c>
      <c r="W13" s="6">
        <f>SUM(W9:W12)</f>
        <v>0</v>
      </c>
      <c r="X13" s="6">
        <f t="shared" ref="X13:AA13" si="5">SUM(X9:X12)</f>
        <v>0</v>
      </c>
      <c r="Y13" s="6">
        <f t="shared" si="5"/>
        <v>0</v>
      </c>
      <c r="Z13" s="6">
        <f t="shared" si="5"/>
        <v>0</v>
      </c>
      <c r="AA13" s="6">
        <f t="shared" si="5"/>
        <v>0</v>
      </c>
      <c r="AB13" s="30"/>
      <c r="AC13" s="30"/>
    </row>
    <row r="14" ht="14.4" spans="2:7">
      <c r="B14" s="85"/>
      <c r="C14" s="85"/>
      <c r="D14" s="85"/>
      <c r="E14" s="85"/>
      <c r="F14" s="85"/>
      <c r="G14" s="85"/>
    </row>
    <row r="15" ht="14.4" spans="2:7">
      <c r="B15" s="85"/>
      <c r="C15" s="85"/>
      <c r="D15" s="85"/>
      <c r="E15" s="85"/>
      <c r="F15" s="85"/>
      <c r="G15" s="85"/>
    </row>
    <row r="16" ht="14.45" customHeight="1" spans="2:29">
      <c r="B16" s="79" t="s">
        <v>50</v>
      </c>
      <c r="C16" s="79"/>
      <c r="D16" s="79"/>
      <c r="E16" s="79"/>
      <c r="F16" s="79"/>
      <c r="G16" s="79"/>
      <c r="H16" s="80" t="s">
        <v>7</v>
      </c>
      <c r="I16" s="91"/>
      <c r="L16" s="92" t="s">
        <v>51</v>
      </c>
      <c r="M16" s="93"/>
      <c r="N16" s="93"/>
      <c r="O16" s="93"/>
      <c r="P16" s="93"/>
      <c r="Q16" s="80"/>
      <c r="R16" s="91" t="s">
        <v>7</v>
      </c>
      <c r="S16" s="91"/>
      <c r="V16" s="92" t="s">
        <v>51</v>
      </c>
      <c r="W16" s="93"/>
      <c r="X16" s="93"/>
      <c r="Y16" s="93"/>
      <c r="Z16" s="93"/>
      <c r="AA16" s="80"/>
      <c r="AB16" s="91" t="s">
        <v>7</v>
      </c>
      <c r="AC16" s="91"/>
    </row>
    <row r="17" ht="16.5" customHeight="1" spans="2:29">
      <c r="B17" s="89" t="s">
        <v>52</v>
      </c>
      <c r="C17" s="82" t="s">
        <v>53</v>
      </c>
      <c r="D17" s="82" t="s">
        <v>54</v>
      </c>
      <c r="E17" s="82" t="s">
        <v>55</v>
      </c>
      <c r="F17" s="90" t="s">
        <v>13</v>
      </c>
      <c r="G17" s="90"/>
      <c r="H17" s="83"/>
      <c r="I17" s="30"/>
      <c r="L17" s="95" t="s">
        <v>52</v>
      </c>
      <c r="M17" s="16" t="s">
        <v>53</v>
      </c>
      <c r="N17" s="16" t="s">
        <v>54</v>
      </c>
      <c r="O17" s="16" t="s">
        <v>55</v>
      </c>
      <c r="P17" s="96" t="s">
        <v>13</v>
      </c>
      <c r="Q17" s="83"/>
      <c r="R17" s="30"/>
      <c r="S17" s="30"/>
      <c r="V17" s="95" t="s">
        <v>52</v>
      </c>
      <c r="W17" s="16" t="s">
        <v>53</v>
      </c>
      <c r="X17" s="16" t="s">
        <v>54</v>
      </c>
      <c r="Y17" s="16" t="s">
        <v>55</v>
      </c>
      <c r="Z17" s="96" t="s">
        <v>13</v>
      </c>
      <c r="AA17" s="83"/>
      <c r="AB17" s="30"/>
      <c r="AC17" s="30"/>
    </row>
    <row r="18" ht="14.4" spans="2:29">
      <c r="B18" s="84" t="s">
        <v>17</v>
      </c>
      <c r="C18" s="82">
        <v>13</v>
      </c>
      <c r="D18" s="82">
        <v>16</v>
      </c>
      <c r="E18" s="82"/>
      <c r="F18" s="79">
        <f>SUM(C18:E18)</f>
        <v>29</v>
      </c>
      <c r="G18" s="79"/>
      <c r="H18" s="83"/>
      <c r="I18" s="30"/>
      <c r="L18" s="16"/>
      <c r="M18" s="16"/>
      <c r="N18" s="16"/>
      <c r="O18" s="16"/>
      <c r="P18" s="92">
        <f>SUM(M18:O18)</f>
        <v>0</v>
      </c>
      <c r="Q18" s="80"/>
      <c r="R18" s="30"/>
      <c r="S18" s="30"/>
      <c r="V18" s="16"/>
      <c r="W18" s="16"/>
      <c r="X18" s="16"/>
      <c r="Y18" s="16"/>
      <c r="Z18" s="92">
        <f>SUM(W18:Y18)</f>
        <v>0</v>
      </c>
      <c r="AA18" s="80"/>
      <c r="AB18" s="30"/>
      <c r="AC18" s="30"/>
    </row>
    <row r="19" ht="14.4" spans="2:29">
      <c r="B19" s="84" t="s">
        <v>36</v>
      </c>
      <c r="C19" s="82"/>
      <c r="D19" s="82">
        <v>1</v>
      </c>
      <c r="E19" s="82"/>
      <c r="F19" s="79">
        <f t="shared" ref="F19:F20" si="6">SUM(C19:E19)</f>
        <v>1</v>
      </c>
      <c r="G19" s="79"/>
      <c r="H19" s="83"/>
      <c r="I19" s="30"/>
      <c r="L19" s="16"/>
      <c r="M19" s="16"/>
      <c r="N19" s="16"/>
      <c r="O19" s="16"/>
      <c r="P19" s="92">
        <f>SUM(M19:O19)</f>
        <v>0</v>
      </c>
      <c r="Q19" s="80"/>
      <c r="R19" s="30"/>
      <c r="S19" s="30"/>
      <c r="V19" s="16"/>
      <c r="W19" s="16"/>
      <c r="X19" s="16"/>
      <c r="Y19" s="16"/>
      <c r="Z19" s="92">
        <f>SUM(W19:Y19)</f>
        <v>0</v>
      </c>
      <c r="AA19" s="80"/>
      <c r="AB19" s="30"/>
      <c r="AC19" s="30"/>
    </row>
    <row r="20" ht="14.45" customHeight="1" spans="2:29">
      <c r="B20" s="88" t="s">
        <v>33</v>
      </c>
      <c r="C20" s="88">
        <f>SUM(C18:C19)</f>
        <v>13</v>
      </c>
      <c r="D20" s="88">
        <f>SUM(D18:D19)</f>
        <v>17</v>
      </c>
      <c r="E20" s="88">
        <f>SUM(E18:E19)</f>
        <v>0</v>
      </c>
      <c r="F20" s="79">
        <f t="shared" si="6"/>
        <v>30</v>
      </c>
      <c r="G20" s="79"/>
      <c r="H20" s="83"/>
      <c r="I20" s="30"/>
      <c r="L20" s="16"/>
      <c r="M20" s="16"/>
      <c r="N20" s="16"/>
      <c r="O20" s="16"/>
      <c r="P20" s="92">
        <f>SUM(M20:O20)</f>
        <v>0</v>
      </c>
      <c r="Q20" s="80"/>
      <c r="R20" s="30"/>
      <c r="S20" s="30"/>
      <c r="V20" s="16"/>
      <c r="W20" s="16"/>
      <c r="X20" s="16"/>
      <c r="Y20" s="16"/>
      <c r="Z20" s="92">
        <f>SUM(W20:Y20)</f>
        <v>0</v>
      </c>
      <c r="AA20" s="80"/>
      <c r="AB20" s="30"/>
      <c r="AC20" s="30"/>
    </row>
    <row r="21" ht="14.45" customHeight="1" spans="12:29">
      <c r="L21" s="6" t="s">
        <v>33</v>
      </c>
      <c r="M21" s="6">
        <f>SUM(M18:M20)</f>
        <v>0</v>
      </c>
      <c r="N21" s="6">
        <f>SUM(N18:N20)</f>
        <v>0</v>
      </c>
      <c r="O21" s="6">
        <f>SUM(O18:O20)</f>
        <v>0</v>
      </c>
      <c r="P21" s="92">
        <f>SUM(M21:O21)</f>
        <v>0</v>
      </c>
      <c r="Q21" s="80"/>
      <c r="R21" s="30"/>
      <c r="S21" s="30"/>
      <c r="V21" s="6" t="s">
        <v>33</v>
      </c>
      <c r="W21" s="6">
        <f>SUM(W18:W20)</f>
        <v>0</v>
      </c>
      <c r="X21" s="6">
        <f>SUM(X18:X20)</f>
        <v>0</v>
      </c>
      <c r="Y21" s="6">
        <f>SUM(Y18:Y20)</f>
        <v>0</v>
      </c>
      <c r="Z21" s="92">
        <f>SUM(W21:Y21)</f>
        <v>0</v>
      </c>
      <c r="AA21" s="80"/>
      <c r="AB21" s="30"/>
      <c r="AC21" s="30"/>
    </row>
    <row r="22"/>
    <row r="23"/>
    <row r="24"/>
    <row r="25" ht="14.4" spans="2:9">
      <c r="B25"/>
      <c r="C25"/>
      <c r="D25"/>
      <c r="E25"/>
      <c r="F25"/>
      <c r="H25"/>
      <c r="I25"/>
    </row>
    <row r="26" ht="14.4" spans="2:12">
      <c r="B26"/>
      <c r="C26"/>
      <c r="D26"/>
      <c r="E26"/>
      <c r="F26"/>
      <c r="H26"/>
      <c r="I26"/>
      <c r="L26"/>
    </row>
    <row r="27" ht="14.4" spans="2:12">
      <c r="B27"/>
      <c r="C27"/>
      <c r="D27"/>
      <c r="E27"/>
      <c r="F27"/>
      <c r="H27"/>
      <c r="I27"/>
      <c r="L27"/>
    </row>
    <row r="28" ht="14.4" spans="2:12">
      <c r="B28"/>
      <c r="C28"/>
      <c r="D28"/>
      <c r="E28"/>
      <c r="F28"/>
      <c r="H28"/>
      <c r="I28"/>
      <c r="L28"/>
    </row>
    <row r="29" customHeight="1" spans="2:12">
      <c r="B29"/>
      <c r="C29"/>
      <c r="D29"/>
      <c r="E29"/>
      <c r="F29"/>
      <c r="H29"/>
      <c r="I29"/>
      <c r="L29"/>
    </row>
    <row r="30" customHeight="1" spans="8:12">
      <c r="H30"/>
      <c r="I30"/>
      <c r="L30"/>
    </row>
    <row r="31" customHeight="1" spans="12:12">
      <c r="L31"/>
    </row>
  </sheetData>
  <mergeCells count="76">
    <mergeCell ref="B2:G2"/>
    <mergeCell ref="H2:I2"/>
    <mergeCell ref="L2:Q2"/>
    <mergeCell ref="R2:S2"/>
    <mergeCell ref="V2:AA2"/>
    <mergeCell ref="AB2:AC2"/>
    <mergeCell ref="F3:G3"/>
    <mergeCell ref="H3:I3"/>
    <mergeCell ref="P3:Q3"/>
    <mergeCell ref="R3:S3"/>
    <mergeCell ref="Z3:AA3"/>
    <mergeCell ref="AB3:AC3"/>
    <mergeCell ref="F4:G4"/>
    <mergeCell ref="H4:I4"/>
    <mergeCell ref="P4:Q4"/>
    <mergeCell ref="R4:S4"/>
    <mergeCell ref="Z4:AA4"/>
    <mergeCell ref="AB4:AC4"/>
    <mergeCell ref="B7:G7"/>
    <mergeCell ref="H7:I7"/>
    <mergeCell ref="L7:Q7"/>
    <mergeCell ref="R7:S7"/>
    <mergeCell ref="V7:AA7"/>
    <mergeCell ref="AB7:AC7"/>
    <mergeCell ref="H8:I8"/>
    <mergeCell ref="R8:S8"/>
    <mergeCell ref="AB8:AC8"/>
    <mergeCell ref="H9:I9"/>
    <mergeCell ref="R9:S9"/>
    <mergeCell ref="AB9:AC9"/>
    <mergeCell ref="H10:I10"/>
    <mergeCell ref="R10:S10"/>
    <mergeCell ref="AB10:AC10"/>
    <mergeCell ref="H11:I11"/>
    <mergeCell ref="R11:S11"/>
    <mergeCell ref="AB11:AC11"/>
    <mergeCell ref="H12:I12"/>
    <mergeCell ref="R12:S12"/>
    <mergeCell ref="AB12:AC12"/>
    <mergeCell ref="H13:I13"/>
    <mergeCell ref="R13:S13"/>
    <mergeCell ref="AB13:AC13"/>
    <mergeCell ref="B16:G16"/>
    <mergeCell ref="H16:I16"/>
    <mergeCell ref="L16:Q16"/>
    <mergeCell ref="R16:S16"/>
    <mergeCell ref="V16:AA16"/>
    <mergeCell ref="AB16:AC16"/>
    <mergeCell ref="F17:G17"/>
    <mergeCell ref="H17:I17"/>
    <mergeCell ref="P17:Q17"/>
    <mergeCell ref="R17:S17"/>
    <mergeCell ref="Z17:AA17"/>
    <mergeCell ref="AB17:AC17"/>
    <mergeCell ref="F18:G18"/>
    <mergeCell ref="H18:I18"/>
    <mergeCell ref="P18:Q18"/>
    <mergeCell ref="R18:S18"/>
    <mergeCell ref="Z18:AA18"/>
    <mergeCell ref="AB18:AC18"/>
    <mergeCell ref="F19:G19"/>
    <mergeCell ref="H19:I19"/>
    <mergeCell ref="P19:Q19"/>
    <mergeCell ref="R19:S19"/>
    <mergeCell ref="Z19:AA19"/>
    <mergeCell ref="AB19:AC19"/>
    <mergeCell ref="F20:G20"/>
    <mergeCell ref="H20:I20"/>
    <mergeCell ref="P20:Q20"/>
    <mergeCell ref="R20:S20"/>
    <mergeCell ref="Z20:AA20"/>
    <mergeCell ref="AB20:AC20"/>
    <mergeCell ref="P21:Q21"/>
    <mergeCell ref="R21:S21"/>
    <mergeCell ref="Z21:AA21"/>
    <mergeCell ref="AB21:AC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256"/>
  <sheetViews>
    <sheetView topLeftCell="A41" workbookViewId="0">
      <selection activeCell="N21" sqref="N21"/>
    </sheetView>
  </sheetViews>
  <sheetFormatPr defaultColWidth="20.6296296296296" defaultRowHeight="14.4"/>
  <cols>
    <col min="1" max="1" width="11.3796296296296" style="21" customWidth="1"/>
    <col min="2" max="2" width="18.3796296296296" style="21" customWidth="1"/>
    <col min="3" max="3" width="17.8796296296296" style="21" customWidth="1"/>
    <col min="4" max="4" width="14.3796296296296" style="34" customWidth="1"/>
    <col min="5" max="5" width="13.25" style="21" customWidth="1"/>
    <col min="6" max="7" width="13.1296296296296" style="21" customWidth="1"/>
    <col min="8" max="8" width="14.75" style="21" customWidth="1"/>
    <col min="9" max="9" width="52" style="21" customWidth="1"/>
    <col min="10" max="10" width="49.1296296296296" style="21" customWidth="1"/>
    <col min="11" max="11" width="55.25" style="21" customWidth="1"/>
    <col min="12" max="12" width="28.3796296296296" style="21" customWidth="1"/>
    <col min="13" max="13" width="12.5" customWidth="1"/>
    <col min="14" max="14" width="20.1296296296296" customWidth="1"/>
    <col min="15" max="15" width="9" hidden="1" customWidth="1"/>
    <col min="16" max="16" width="9.62962962962963" customWidth="1"/>
    <col min="17" max="17" width="13.5" customWidth="1"/>
    <col min="18" max="18" width="15.3796296296296" customWidth="1"/>
    <col min="19" max="19" width="11.8796296296296" customWidth="1"/>
    <col min="20" max="20" width="17.8796296296296" customWidth="1"/>
    <col min="21" max="21" width="17.75" customWidth="1"/>
    <col min="22" max="22" width="20.6296296296296" customWidth="1"/>
  </cols>
  <sheetData>
    <row r="1" spans="1:19">
      <c r="A1" s="35" t="s">
        <v>56</v>
      </c>
      <c r="B1" s="36" t="s">
        <v>57</v>
      </c>
      <c r="C1" s="35" t="s">
        <v>58</v>
      </c>
      <c r="D1" s="37"/>
      <c r="E1" s="37"/>
      <c r="F1" s="38"/>
      <c r="G1" s="38"/>
      <c r="H1" s="38"/>
      <c r="I1" s="57"/>
      <c r="J1" s="57"/>
      <c r="K1" s="58"/>
      <c r="L1" s="58"/>
      <c r="M1" s="58"/>
      <c r="N1" s="58"/>
      <c r="O1" s="58"/>
      <c r="P1" s="58"/>
      <c r="Q1" s="58"/>
      <c r="R1" s="58"/>
      <c r="S1" s="58"/>
    </row>
    <row r="2" ht="28.8" spans="1:19">
      <c r="A2" s="35" t="s">
        <v>59</v>
      </c>
      <c r="B2" s="36"/>
      <c r="C2" s="35" t="s">
        <v>60</v>
      </c>
      <c r="D2" s="37" t="s">
        <v>61</v>
      </c>
      <c r="E2" s="37"/>
      <c r="F2" s="38"/>
      <c r="G2" s="38"/>
      <c r="H2" s="38"/>
      <c r="I2" s="57"/>
      <c r="J2" s="57"/>
      <c r="K2" s="58"/>
      <c r="L2" s="58"/>
      <c r="M2" s="58"/>
      <c r="N2" s="58"/>
      <c r="O2" s="58"/>
      <c r="P2" s="58"/>
      <c r="Q2" s="58"/>
      <c r="R2" s="58"/>
      <c r="S2" s="58"/>
    </row>
    <row r="3" ht="28.8" spans="1:19">
      <c r="A3" s="35" t="s">
        <v>62</v>
      </c>
      <c r="B3" s="36" t="s">
        <v>63</v>
      </c>
      <c r="C3" s="35" t="s">
        <v>64</v>
      </c>
      <c r="D3" s="37"/>
      <c r="E3" s="37"/>
      <c r="F3" s="38"/>
      <c r="G3" s="38"/>
      <c r="H3" s="38"/>
      <c r="I3" s="57"/>
      <c r="J3" s="57"/>
      <c r="K3" s="58"/>
      <c r="L3" s="58"/>
      <c r="M3" s="58"/>
      <c r="N3" s="58"/>
      <c r="O3" s="58"/>
      <c r="P3" s="58"/>
      <c r="Q3" s="58"/>
      <c r="R3" s="58"/>
      <c r="S3" s="58"/>
    </row>
    <row r="4" ht="28.8" spans="1:19">
      <c r="A4" s="35" t="s">
        <v>65</v>
      </c>
      <c r="B4" s="36" t="s">
        <v>66</v>
      </c>
      <c r="C4" s="35" t="s">
        <v>67</v>
      </c>
      <c r="D4" s="36" t="s">
        <v>68</v>
      </c>
      <c r="E4" s="36" t="s">
        <v>69</v>
      </c>
      <c r="F4" s="38"/>
      <c r="G4" s="38"/>
      <c r="H4" s="38"/>
      <c r="I4" s="57"/>
      <c r="J4" s="57"/>
      <c r="K4" s="58"/>
      <c r="L4" s="58"/>
      <c r="M4" s="58"/>
      <c r="N4" s="58"/>
      <c r="O4" s="58"/>
      <c r="P4" s="58"/>
      <c r="Q4" s="58"/>
      <c r="R4" s="58"/>
      <c r="S4" s="58"/>
    </row>
    <row r="5" ht="16.5" customHeight="1" spans="1:19">
      <c r="A5" s="35" t="s">
        <v>70</v>
      </c>
      <c r="B5" s="39" t="s">
        <v>71</v>
      </c>
      <c r="C5" s="35" t="s">
        <v>72</v>
      </c>
      <c r="D5" s="36" t="s">
        <v>73</v>
      </c>
      <c r="E5" s="36" t="s">
        <v>74</v>
      </c>
      <c r="F5" s="40"/>
      <c r="G5" s="40"/>
      <c r="H5" s="41"/>
      <c r="I5" s="57"/>
      <c r="J5" s="57"/>
      <c r="K5" s="58"/>
      <c r="L5" s="58"/>
      <c r="M5" s="58"/>
      <c r="N5" s="58"/>
      <c r="O5" s="58"/>
      <c r="P5" s="58"/>
      <c r="Q5" s="58"/>
      <c r="R5" s="58"/>
      <c r="S5" s="58"/>
    </row>
    <row r="6" spans="1:19">
      <c r="A6" s="35"/>
      <c r="B6" s="39"/>
      <c r="C6" s="35" t="s">
        <v>75</v>
      </c>
      <c r="D6" s="37"/>
      <c r="E6" s="37"/>
      <c r="F6" s="38"/>
      <c r="G6" s="38"/>
      <c r="H6" s="38"/>
      <c r="I6" s="57"/>
      <c r="J6" s="57"/>
      <c r="K6" s="58"/>
      <c r="L6" s="58"/>
      <c r="M6" s="58"/>
      <c r="N6" s="58"/>
      <c r="O6" s="58"/>
      <c r="P6" s="58"/>
      <c r="Q6" s="58"/>
      <c r="R6" s="58"/>
      <c r="S6" s="58"/>
    </row>
    <row r="7" spans="1:20">
      <c r="A7" s="35" t="s">
        <v>76</v>
      </c>
      <c r="B7" s="42" t="s">
        <v>77</v>
      </c>
      <c r="C7" s="43"/>
      <c r="D7" s="43"/>
      <c r="E7" s="44"/>
      <c r="F7" s="41"/>
      <c r="G7" s="41"/>
      <c r="H7" s="45"/>
      <c r="I7" s="59"/>
      <c r="J7" s="57"/>
      <c r="K7" s="57"/>
      <c r="L7" s="58"/>
      <c r="M7" s="58"/>
      <c r="N7" s="58"/>
      <c r="O7" s="58"/>
      <c r="P7" s="58"/>
      <c r="Q7" s="58"/>
      <c r="R7" s="58"/>
      <c r="S7" s="58"/>
      <c r="T7" s="58"/>
    </row>
    <row r="8" spans="1:20">
      <c r="A8" s="35"/>
      <c r="B8" s="46"/>
      <c r="C8" s="47"/>
      <c r="D8" s="47"/>
      <c r="E8" s="48"/>
      <c r="F8" s="41"/>
      <c r="G8" s="41"/>
      <c r="H8" s="45"/>
      <c r="I8" s="59"/>
      <c r="J8" s="57"/>
      <c r="K8" s="57"/>
      <c r="L8" s="58"/>
      <c r="M8" s="58"/>
      <c r="N8" s="58"/>
      <c r="O8" s="58"/>
      <c r="P8" s="58"/>
      <c r="Q8" s="58"/>
      <c r="R8" s="58"/>
      <c r="S8" s="58"/>
      <c r="T8" s="58"/>
    </row>
    <row r="9" spans="1:21">
      <c r="A9" s="49"/>
      <c r="D9" s="21"/>
      <c r="I9" s="60"/>
      <c r="J9" s="57"/>
      <c r="K9" s="57"/>
      <c r="L9" s="57"/>
      <c r="M9" s="58"/>
      <c r="O9" s="58"/>
      <c r="P9" s="58"/>
      <c r="Q9" s="58"/>
      <c r="R9" s="58"/>
      <c r="S9" s="58"/>
      <c r="T9" s="58"/>
      <c r="U9" s="58"/>
    </row>
    <row r="10" s="32" customFormat="1" spans="1:21">
      <c r="A10" s="50"/>
      <c r="B10" s="50">
        <f>A11-B11</f>
        <v>0</v>
      </c>
      <c r="C10" s="50">
        <f>A11-C11</f>
        <v>0</v>
      </c>
      <c r="D10" s="50">
        <f>A11-D11</f>
        <v>26</v>
      </c>
      <c r="E10" s="50">
        <f>A11-E11</f>
        <v>0</v>
      </c>
      <c r="F10" s="50">
        <f>A11-F11</f>
        <v>0</v>
      </c>
      <c r="G10" s="50"/>
      <c r="H10" s="50"/>
      <c r="I10" s="50">
        <f>A11-I11</f>
        <v>0</v>
      </c>
      <c r="J10" s="50">
        <f>A11-J11</f>
        <v>0</v>
      </c>
      <c r="K10" s="50">
        <f>A11-K11</f>
        <v>0</v>
      </c>
      <c r="L10" s="50">
        <f>A11-L11</f>
        <v>0</v>
      </c>
      <c r="M10" s="61"/>
      <c r="N10" s="61">
        <f>A11-N11</f>
        <v>0</v>
      </c>
      <c r="O10" s="61">
        <f>A11-O11</f>
        <v>35</v>
      </c>
      <c r="P10" s="61">
        <f>A11-P11</f>
        <v>0</v>
      </c>
      <c r="Q10" s="61"/>
      <c r="R10" s="61"/>
      <c r="S10" s="61"/>
      <c r="T10" s="61"/>
      <c r="U10" s="61"/>
    </row>
    <row r="11" s="32" customFormat="1" spans="1:21">
      <c r="A11" s="50">
        <f>COUNTA(CaseID)</f>
        <v>35</v>
      </c>
      <c r="B11" s="50">
        <f>COUNTA(Module)</f>
        <v>35</v>
      </c>
      <c r="C11" s="50">
        <f>COUNTA(SubModule)</f>
        <v>35</v>
      </c>
      <c r="D11" s="50">
        <f>COUNTA(ReqID)</f>
        <v>9</v>
      </c>
      <c r="E11" s="50">
        <f>COUNTA(Function)</f>
        <v>35</v>
      </c>
      <c r="F11" s="50">
        <f>COUNTA(TestingType)</f>
        <v>35</v>
      </c>
      <c r="G11" s="50"/>
      <c r="H11" s="50"/>
      <c r="I11" s="50">
        <f>COUNTA(TestDescription)</f>
        <v>35</v>
      </c>
      <c r="J11" s="50">
        <f>COUNTA(TestSteps)</f>
        <v>35</v>
      </c>
      <c r="K11" s="50">
        <f>COUNTA(ExpectedResult)</f>
        <v>35</v>
      </c>
      <c r="L11" s="50">
        <f>COUNTA(ActualResult)</f>
        <v>35</v>
      </c>
      <c r="M11" s="50"/>
      <c r="N11" s="50">
        <f>COUNTA(Status01_06)</f>
        <v>35</v>
      </c>
      <c r="O11" s="50">
        <f>COUNTA(Priority)</f>
        <v>0</v>
      </c>
      <c r="P11" s="50">
        <f>COUNTA(Severity)</f>
        <v>35</v>
      </c>
      <c r="Q11" s="61"/>
      <c r="R11" s="61"/>
      <c r="S11" s="61"/>
      <c r="T11" s="61"/>
      <c r="U11" s="61"/>
    </row>
    <row r="12" ht="27.6" spans="1:21">
      <c r="A12" s="51" t="s">
        <v>78</v>
      </c>
      <c r="B12" s="51" t="s">
        <v>79</v>
      </c>
      <c r="C12" s="51" t="s">
        <v>30</v>
      </c>
      <c r="D12" s="51" t="s">
        <v>80</v>
      </c>
      <c r="E12" s="51" t="s">
        <v>81</v>
      </c>
      <c r="F12" s="51" t="s">
        <v>82</v>
      </c>
      <c r="G12" s="51" t="s">
        <v>83</v>
      </c>
      <c r="H12" s="51" t="s">
        <v>84</v>
      </c>
      <c r="I12" s="51" t="s">
        <v>85</v>
      </c>
      <c r="J12" s="51" t="s">
        <v>86</v>
      </c>
      <c r="K12" s="51" t="s">
        <v>87</v>
      </c>
      <c r="L12" s="51" t="s">
        <v>88</v>
      </c>
      <c r="M12" s="62" t="s">
        <v>89</v>
      </c>
      <c r="N12" s="62" t="s">
        <v>27</v>
      </c>
      <c r="O12" s="62" t="s">
        <v>37</v>
      </c>
      <c r="P12" s="62" t="s">
        <v>35</v>
      </c>
      <c r="Q12" s="62" t="s">
        <v>90</v>
      </c>
      <c r="R12" s="62" t="s">
        <v>91</v>
      </c>
      <c r="S12" s="62" t="s">
        <v>92</v>
      </c>
      <c r="T12" s="62" t="s">
        <v>93</v>
      </c>
      <c r="U12" s="62" t="s">
        <v>94</v>
      </c>
    </row>
    <row r="13" s="33" customFormat="1" ht="384" customHeight="1" spans="1:21">
      <c r="A13" s="52" t="s">
        <v>95</v>
      </c>
      <c r="B13" s="23" t="s">
        <v>96</v>
      </c>
      <c r="C13" s="23" t="s">
        <v>17</v>
      </c>
      <c r="D13" s="23" t="s">
        <v>97</v>
      </c>
      <c r="E13" s="23" t="s">
        <v>98</v>
      </c>
      <c r="F13" s="23" t="s">
        <v>99</v>
      </c>
      <c r="G13" s="23" t="s">
        <v>100</v>
      </c>
      <c r="H13" s="23"/>
      <c r="I13" s="52" t="s">
        <v>101</v>
      </c>
      <c r="J13" s="23" t="s">
        <v>102</v>
      </c>
      <c r="K13" s="23" t="s">
        <v>103</v>
      </c>
      <c r="L13" s="23" t="s">
        <v>104</v>
      </c>
      <c r="M13" s="23"/>
      <c r="N13" s="23" t="s">
        <v>31</v>
      </c>
      <c r="O13" s="23"/>
      <c r="P13" s="23" t="s">
        <v>38</v>
      </c>
      <c r="Q13" s="74">
        <v>45537</v>
      </c>
      <c r="R13" s="23"/>
      <c r="S13" s="23"/>
      <c r="T13" s="23"/>
      <c r="U13" s="56"/>
    </row>
    <row r="14" s="33" customFormat="1" ht="386.4" spans="1:21">
      <c r="A14" s="52" t="s">
        <v>105</v>
      </c>
      <c r="B14" s="23" t="s">
        <v>96</v>
      </c>
      <c r="C14" s="23" t="s">
        <v>17</v>
      </c>
      <c r="D14" s="23"/>
      <c r="E14" s="23" t="s">
        <v>98</v>
      </c>
      <c r="F14" s="23" t="s">
        <v>99</v>
      </c>
      <c r="G14" s="23" t="s">
        <v>100</v>
      </c>
      <c r="H14" s="23"/>
      <c r="I14" s="52" t="s">
        <v>106</v>
      </c>
      <c r="J14" s="23" t="s">
        <v>107</v>
      </c>
      <c r="K14" s="23" t="s">
        <v>108</v>
      </c>
      <c r="L14" s="23" t="s">
        <v>104</v>
      </c>
      <c r="M14" s="23"/>
      <c r="N14" s="23" t="s">
        <v>31</v>
      </c>
      <c r="O14" s="23"/>
      <c r="P14" s="23" t="s">
        <v>38</v>
      </c>
      <c r="Q14" s="74">
        <v>45537</v>
      </c>
      <c r="R14" s="23"/>
      <c r="S14" s="23"/>
      <c r="T14" s="23"/>
      <c r="U14" s="56"/>
    </row>
    <row r="15" s="33" customFormat="1" ht="138" spans="1:21">
      <c r="A15" s="52" t="s">
        <v>109</v>
      </c>
      <c r="B15" s="23" t="s">
        <v>96</v>
      </c>
      <c r="C15" s="23" t="s">
        <v>17</v>
      </c>
      <c r="D15" s="23" t="s">
        <v>110</v>
      </c>
      <c r="E15" s="23" t="s">
        <v>98</v>
      </c>
      <c r="F15" s="23" t="s">
        <v>111</v>
      </c>
      <c r="G15" s="23" t="s">
        <v>100</v>
      </c>
      <c r="H15" s="23"/>
      <c r="I15" s="52" t="s">
        <v>112</v>
      </c>
      <c r="J15" s="23" t="s">
        <v>113</v>
      </c>
      <c r="K15" s="23" t="s">
        <v>114</v>
      </c>
      <c r="L15" s="23" t="s">
        <v>115</v>
      </c>
      <c r="M15" s="23"/>
      <c r="N15" s="23" t="s">
        <v>31</v>
      </c>
      <c r="O15" s="23"/>
      <c r="P15" s="23" t="s">
        <v>38</v>
      </c>
      <c r="Q15" s="74">
        <v>45537</v>
      </c>
      <c r="R15" s="23"/>
      <c r="S15" s="23"/>
      <c r="T15" s="23"/>
      <c r="U15" s="56"/>
    </row>
    <row r="16" s="33" customFormat="1" ht="138" spans="1:21">
      <c r="A16" s="52" t="s">
        <v>116</v>
      </c>
      <c r="B16" s="23" t="s">
        <v>96</v>
      </c>
      <c r="C16" s="23" t="s">
        <v>17</v>
      </c>
      <c r="D16" s="23" t="s">
        <v>97</v>
      </c>
      <c r="E16" s="23" t="s">
        <v>98</v>
      </c>
      <c r="F16" s="23" t="s">
        <v>111</v>
      </c>
      <c r="G16" s="23" t="s">
        <v>100</v>
      </c>
      <c r="H16" s="23"/>
      <c r="I16" s="52" t="s">
        <v>117</v>
      </c>
      <c r="J16" s="23" t="s">
        <v>113</v>
      </c>
      <c r="K16" s="23" t="s">
        <v>114</v>
      </c>
      <c r="L16" s="23" t="s">
        <v>118</v>
      </c>
      <c r="M16" s="23"/>
      <c r="N16" s="23" t="s">
        <v>31</v>
      </c>
      <c r="O16" s="23"/>
      <c r="P16" s="23" t="s">
        <v>38</v>
      </c>
      <c r="Q16" s="74">
        <v>45537</v>
      </c>
      <c r="R16" s="23"/>
      <c r="S16" s="23"/>
      <c r="T16" s="23"/>
      <c r="U16" s="56"/>
    </row>
    <row r="17" s="33" customFormat="1" ht="138" spans="1:21">
      <c r="A17" s="52" t="s">
        <v>119</v>
      </c>
      <c r="B17" s="23" t="s">
        <v>96</v>
      </c>
      <c r="C17" s="23" t="s">
        <v>17</v>
      </c>
      <c r="D17" s="23" t="s">
        <v>97</v>
      </c>
      <c r="E17" s="23" t="s">
        <v>98</v>
      </c>
      <c r="F17" s="23" t="s">
        <v>111</v>
      </c>
      <c r="G17" s="23" t="s">
        <v>100</v>
      </c>
      <c r="H17" s="23"/>
      <c r="I17" s="52" t="s">
        <v>120</v>
      </c>
      <c r="J17" s="23" t="s">
        <v>113</v>
      </c>
      <c r="K17" s="23" t="s">
        <v>114</v>
      </c>
      <c r="L17" s="23" t="s">
        <v>121</v>
      </c>
      <c r="M17" s="23"/>
      <c r="N17" s="23" t="s">
        <v>31</v>
      </c>
      <c r="O17" s="23"/>
      <c r="P17" s="23" t="s">
        <v>38</v>
      </c>
      <c r="Q17" s="74">
        <v>45537</v>
      </c>
      <c r="R17" s="23"/>
      <c r="S17" s="23"/>
      <c r="T17" s="23"/>
      <c r="U17" s="56"/>
    </row>
    <row r="18" s="33" customFormat="1" ht="138" spans="1:21">
      <c r="A18" s="52" t="s">
        <v>122</v>
      </c>
      <c r="B18" s="23" t="s">
        <v>96</v>
      </c>
      <c r="C18" s="23" t="s">
        <v>17</v>
      </c>
      <c r="D18" s="23" t="s">
        <v>97</v>
      </c>
      <c r="E18" s="23" t="s">
        <v>98</v>
      </c>
      <c r="F18" s="23" t="s">
        <v>111</v>
      </c>
      <c r="G18" s="23" t="s">
        <v>100</v>
      </c>
      <c r="H18" s="23"/>
      <c r="I18" s="52" t="s">
        <v>123</v>
      </c>
      <c r="J18" s="23" t="s">
        <v>113</v>
      </c>
      <c r="K18" s="23" t="s">
        <v>114</v>
      </c>
      <c r="L18" s="23" t="s">
        <v>124</v>
      </c>
      <c r="M18" s="23"/>
      <c r="N18" s="23" t="s">
        <v>31</v>
      </c>
      <c r="O18" s="23"/>
      <c r="P18" s="23" t="s">
        <v>38</v>
      </c>
      <c r="Q18" s="74">
        <v>45537</v>
      </c>
      <c r="R18" s="23"/>
      <c r="S18" s="23"/>
      <c r="T18" s="23"/>
      <c r="U18" s="56"/>
    </row>
    <row r="19" s="33" customFormat="1" ht="138" hidden="1" spans="1:21">
      <c r="A19" s="52" t="s">
        <v>125</v>
      </c>
      <c r="B19" s="23" t="s">
        <v>96</v>
      </c>
      <c r="C19" s="23" t="s">
        <v>17</v>
      </c>
      <c r="D19" s="23" t="s">
        <v>97</v>
      </c>
      <c r="E19" s="23" t="s">
        <v>98</v>
      </c>
      <c r="F19" s="23" t="s">
        <v>111</v>
      </c>
      <c r="G19" s="23" t="s">
        <v>100</v>
      </c>
      <c r="H19" s="23"/>
      <c r="I19" s="52" t="s">
        <v>126</v>
      </c>
      <c r="J19" s="23" t="s">
        <v>113</v>
      </c>
      <c r="K19" s="23" t="s">
        <v>114</v>
      </c>
      <c r="L19" s="23" t="s">
        <v>127</v>
      </c>
      <c r="M19" s="23"/>
      <c r="N19" s="23" t="s">
        <v>32</v>
      </c>
      <c r="O19" s="23"/>
      <c r="P19" s="23" t="s">
        <v>38</v>
      </c>
      <c r="Q19" s="74">
        <v>45537</v>
      </c>
      <c r="R19" s="23"/>
      <c r="S19" s="23"/>
      <c r="T19" s="23"/>
      <c r="U19" s="56"/>
    </row>
    <row r="20" s="33" customFormat="1" ht="138" hidden="1" spans="1:21">
      <c r="A20" s="52" t="s">
        <v>128</v>
      </c>
      <c r="B20" s="23" t="s">
        <v>96</v>
      </c>
      <c r="C20" s="23" t="s">
        <v>17</v>
      </c>
      <c r="D20" s="23" t="s">
        <v>129</v>
      </c>
      <c r="E20" s="23" t="s">
        <v>98</v>
      </c>
      <c r="F20" s="23" t="s">
        <v>111</v>
      </c>
      <c r="G20" s="23" t="s">
        <v>100</v>
      </c>
      <c r="H20" s="23"/>
      <c r="I20" s="52" t="s">
        <v>130</v>
      </c>
      <c r="J20" s="23" t="s">
        <v>113</v>
      </c>
      <c r="K20" s="23" t="s">
        <v>114</v>
      </c>
      <c r="L20" s="23" t="s">
        <v>131</v>
      </c>
      <c r="M20" s="23"/>
      <c r="N20" s="23" t="s">
        <v>32</v>
      </c>
      <c r="O20" s="23"/>
      <c r="P20" s="23" t="s">
        <v>38</v>
      </c>
      <c r="Q20" s="74">
        <v>45537</v>
      </c>
      <c r="R20" s="23"/>
      <c r="S20" s="23"/>
      <c r="T20" s="23"/>
      <c r="U20" s="56"/>
    </row>
    <row r="21" s="33" customFormat="1" ht="151.8" spans="1:21">
      <c r="A21" s="52" t="s">
        <v>132</v>
      </c>
      <c r="B21" s="23" t="s">
        <v>96</v>
      </c>
      <c r="C21" s="23" t="s">
        <v>17</v>
      </c>
      <c r="D21" s="23"/>
      <c r="E21" s="23" t="s">
        <v>98</v>
      </c>
      <c r="F21" s="23" t="s">
        <v>133</v>
      </c>
      <c r="G21" s="23" t="s">
        <v>100</v>
      </c>
      <c r="H21" s="23"/>
      <c r="I21" s="63" t="s">
        <v>134</v>
      </c>
      <c r="J21" s="23" t="s">
        <v>135</v>
      </c>
      <c r="K21" s="23" t="s">
        <v>136</v>
      </c>
      <c r="L21" s="23" t="s">
        <v>137</v>
      </c>
      <c r="M21" s="23"/>
      <c r="N21" s="23" t="s">
        <v>31</v>
      </c>
      <c r="O21" s="23"/>
      <c r="P21" s="23" t="s">
        <v>39</v>
      </c>
      <c r="Q21" s="74">
        <v>45537</v>
      </c>
      <c r="R21" s="23"/>
      <c r="S21" s="23"/>
      <c r="T21" s="23"/>
      <c r="U21" s="56"/>
    </row>
    <row r="22" s="33" customFormat="1" ht="165.6" hidden="1" spans="1:21">
      <c r="A22" s="52" t="s">
        <v>138</v>
      </c>
      <c r="B22" s="23" t="s">
        <v>96</v>
      </c>
      <c r="C22" s="23" t="s">
        <v>17</v>
      </c>
      <c r="D22" s="23"/>
      <c r="E22" s="23" t="s">
        <v>98</v>
      </c>
      <c r="F22" s="23" t="s">
        <v>111</v>
      </c>
      <c r="G22" s="23" t="s">
        <v>100</v>
      </c>
      <c r="H22" s="23"/>
      <c r="I22" s="52" t="s">
        <v>139</v>
      </c>
      <c r="J22" s="23" t="s">
        <v>140</v>
      </c>
      <c r="K22" s="64" t="s">
        <v>141</v>
      </c>
      <c r="L22" s="23" t="s">
        <v>137</v>
      </c>
      <c r="M22" s="23"/>
      <c r="N22" s="23" t="s">
        <v>32</v>
      </c>
      <c r="O22" s="23"/>
      <c r="P22" s="23" t="s">
        <v>40</v>
      </c>
      <c r="Q22" s="74">
        <v>45537</v>
      </c>
      <c r="R22" s="23"/>
      <c r="S22" s="23"/>
      <c r="T22" s="23"/>
      <c r="U22" s="56"/>
    </row>
    <row r="23" s="33" customFormat="1" ht="165.6" hidden="1" spans="1:21">
      <c r="A23" s="52" t="s">
        <v>142</v>
      </c>
      <c r="B23" s="23" t="s">
        <v>96</v>
      </c>
      <c r="C23" s="23" t="s">
        <v>17</v>
      </c>
      <c r="D23" s="23" t="s">
        <v>143</v>
      </c>
      <c r="E23" s="23" t="s">
        <v>98</v>
      </c>
      <c r="F23" s="23" t="s">
        <v>111</v>
      </c>
      <c r="G23" s="23" t="s">
        <v>100</v>
      </c>
      <c r="H23" s="23"/>
      <c r="I23" s="52" t="s">
        <v>144</v>
      </c>
      <c r="J23" s="23" t="s">
        <v>140</v>
      </c>
      <c r="K23" s="64" t="s">
        <v>145</v>
      </c>
      <c r="L23" s="23" t="s">
        <v>137</v>
      </c>
      <c r="M23" s="23"/>
      <c r="N23" s="23" t="s">
        <v>32</v>
      </c>
      <c r="O23" s="23"/>
      <c r="P23" s="23" t="s">
        <v>40</v>
      </c>
      <c r="Q23" s="74">
        <v>45537</v>
      </c>
      <c r="R23" s="23"/>
      <c r="S23" s="23"/>
      <c r="T23" s="23"/>
      <c r="U23" s="56"/>
    </row>
    <row r="24" s="33" customFormat="1" ht="165.6" hidden="1" spans="1:21">
      <c r="A24" s="52" t="s">
        <v>146</v>
      </c>
      <c r="B24" s="23" t="s">
        <v>96</v>
      </c>
      <c r="C24" s="23" t="s">
        <v>17</v>
      </c>
      <c r="D24" s="23" t="s">
        <v>147</v>
      </c>
      <c r="E24" s="23" t="s">
        <v>98</v>
      </c>
      <c r="F24" s="23" t="s">
        <v>111</v>
      </c>
      <c r="G24" s="23" t="s">
        <v>100</v>
      </c>
      <c r="H24" s="23"/>
      <c r="I24" s="52" t="s">
        <v>148</v>
      </c>
      <c r="J24" s="23" t="s">
        <v>149</v>
      </c>
      <c r="K24" s="23" t="s">
        <v>150</v>
      </c>
      <c r="L24" s="23" t="s">
        <v>151</v>
      </c>
      <c r="M24" s="23"/>
      <c r="N24" s="23" t="s">
        <v>32</v>
      </c>
      <c r="O24" s="23"/>
      <c r="P24" s="23" t="s">
        <v>38</v>
      </c>
      <c r="Q24" s="74">
        <v>45537</v>
      </c>
      <c r="R24" s="23"/>
      <c r="S24" s="23"/>
      <c r="T24" s="23"/>
      <c r="U24" s="56"/>
    </row>
    <row r="25" s="33" customFormat="1" ht="179.4" hidden="1" spans="1:21">
      <c r="A25" s="52" t="s">
        <v>152</v>
      </c>
      <c r="B25" s="23" t="s">
        <v>96</v>
      </c>
      <c r="C25" s="23" t="s">
        <v>17</v>
      </c>
      <c r="D25" s="23" t="s">
        <v>153</v>
      </c>
      <c r="E25" s="23" t="s">
        <v>98</v>
      </c>
      <c r="F25" s="23" t="s">
        <v>111</v>
      </c>
      <c r="G25" s="23" t="s">
        <v>100</v>
      </c>
      <c r="H25" s="23"/>
      <c r="I25" s="52" t="s">
        <v>154</v>
      </c>
      <c r="J25" s="23" t="s">
        <v>149</v>
      </c>
      <c r="K25" s="23" t="s">
        <v>155</v>
      </c>
      <c r="L25" s="23" t="s">
        <v>151</v>
      </c>
      <c r="M25" s="23"/>
      <c r="N25" s="23" t="s">
        <v>32</v>
      </c>
      <c r="O25" s="23"/>
      <c r="P25" s="23" t="s">
        <v>38</v>
      </c>
      <c r="Q25" s="74">
        <v>45537</v>
      </c>
      <c r="R25" s="23"/>
      <c r="S25" s="23"/>
      <c r="T25" s="23"/>
      <c r="U25" s="56"/>
    </row>
    <row r="26" s="33" customFormat="1" ht="151.8" hidden="1" spans="1:21">
      <c r="A26" s="52" t="s">
        <v>156</v>
      </c>
      <c r="B26" s="23" t="s">
        <v>96</v>
      </c>
      <c r="C26" s="23" t="s">
        <v>17</v>
      </c>
      <c r="D26" s="23"/>
      <c r="E26" s="23" t="s">
        <v>98</v>
      </c>
      <c r="F26" s="23" t="s">
        <v>111</v>
      </c>
      <c r="G26" s="23" t="s">
        <v>100</v>
      </c>
      <c r="H26" s="23"/>
      <c r="I26" s="52" t="s">
        <v>157</v>
      </c>
      <c r="J26" s="23" t="s">
        <v>158</v>
      </c>
      <c r="K26" s="23" t="s">
        <v>159</v>
      </c>
      <c r="L26" s="23" t="s">
        <v>151</v>
      </c>
      <c r="M26" s="23"/>
      <c r="N26" s="23" t="s">
        <v>32</v>
      </c>
      <c r="O26" s="23"/>
      <c r="P26" s="23" t="s">
        <v>38</v>
      </c>
      <c r="Q26" s="74">
        <v>45537</v>
      </c>
      <c r="R26" s="23"/>
      <c r="S26" s="23"/>
      <c r="T26" s="23"/>
      <c r="U26" s="56"/>
    </row>
    <row r="27" s="33" customFormat="1" ht="151.8" hidden="1" spans="1:21">
      <c r="A27" s="52" t="s">
        <v>160</v>
      </c>
      <c r="B27" s="23" t="s">
        <v>96</v>
      </c>
      <c r="C27" s="23" t="s">
        <v>17</v>
      </c>
      <c r="D27" s="23"/>
      <c r="E27" s="23" t="s">
        <v>98</v>
      </c>
      <c r="F27" s="23" t="s">
        <v>111</v>
      </c>
      <c r="G27" s="23" t="s">
        <v>100</v>
      </c>
      <c r="H27" s="23"/>
      <c r="I27" s="52" t="s">
        <v>161</v>
      </c>
      <c r="J27" s="23" t="s">
        <v>162</v>
      </c>
      <c r="K27" s="23" t="s">
        <v>163</v>
      </c>
      <c r="L27" s="23" t="s">
        <v>151</v>
      </c>
      <c r="M27" s="23"/>
      <c r="N27" s="23" t="s">
        <v>32</v>
      </c>
      <c r="O27" s="23"/>
      <c r="P27" s="23" t="s">
        <v>38</v>
      </c>
      <c r="Q27" s="74">
        <v>45537</v>
      </c>
      <c r="R27" s="23"/>
      <c r="S27" s="23"/>
      <c r="T27" s="23"/>
      <c r="U27" s="56"/>
    </row>
    <row r="28" s="33" customFormat="1" ht="151.8" hidden="1" spans="1:21">
      <c r="A28" s="52" t="s">
        <v>164</v>
      </c>
      <c r="B28" s="23" t="s">
        <v>96</v>
      </c>
      <c r="C28" s="23" t="s">
        <v>17</v>
      </c>
      <c r="D28" s="23"/>
      <c r="E28" s="23" t="s">
        <v>98</v>
      </c>
      <c r="F28" s="23" t="s">
        <v>111</v>
      </c>
      <c r="G28" s="23" t="s">
        <v>100</v>
      </c>
      <c r="H28" s="23"/>
      <c r="I28" s="52" t="s">
        <v>165</v>
      </c>
      <c r="J28" s="23" t="s">
        <v>162</v>
      </c>
      <c r="K28" s="23" t="s">
        <v>166</v>
      </c>
      <c r="L28" s="23" t="s">
        <v>167</v>
      </c>
      <c r="M28" s="23"/>
      <c r="N28" s="23" t="s">
        <v>32</v>
      </c>
      <c r="O28" s="23"/>
      <c r="P28" s="23" t="s">
        <v>38</v>
      </c>
      <c r="Q28" s="74">
        <v>45537</v>
      </c>
      <c r="R28" s="23"/>
      <c r="S28" s="23"/>
      <c r="T28" s="23"/>
      <c r="U28" s="56"/>
    </row>
    <row r="29" s="33" customFormat="1" ht="151.8" hidden="1" spans="1:21">
      <c r="A29" s="52" t="s">
        <v>168</v>
      </c>
      <c r="B29" s="23" t="s">
        <v>96</v>
      </c>
      <c r="C29" s="23" t="s">
        <v>17</v>
      </c>
      <c r="D29" s="23"/>
      <c r="E29" s="23" t="s">
        <v>98</v>
      </c>
      <c r="F29" s="23" t="s">
        <v>111</v>
      </c>
      <c r="G29" s="23" t="s">
        <v>100</v>
      </c>
      <c r="H29" s="23"/>
      <c r="I29" s="52" t="s">
        <v>169</v>
      </c>
      <c r="J29" s="23" t="s">
        <v>170</v>
      </c>
      <c r="K29" s="64" t="s">
        <v>171</v>
      </c>
      <c r="L29" s="23" t="s">
        <v>172</v>
      </c>
      <c r="M29" s="23"/>
      <c r="N29" s="23" t="s">
        <v>32</v>
      </c>
      <c r="O29" s="23"/>
      <c r="P29" s="23" t="s">
        <v>38</v>
      </c>
      <c r="Q29" s="74">
        <v>45537</v>
      </c>
      <c r="R29" s="23"/>
      <c r="S29" s="23"/>
      <c r="T29" s="23"/>
      <c r="U29" s="56"/>
    </row>
    <row r="30" s="33" customFormat="1" ht="151.8" hidden="1" spans="1:21">
      <c r="A30" s="52" t="s">
        <v>173</v>
      </c>
      <c r="B30" s="23" t="s">
        <v>96</v>
      </c>
      <c r="C30" s="23" t="s">
        <v>17</v>
      </c>
      <c r="D30" s="23"/>
      <c r="E30" s="23" t="s">
        <v>98</v>
      </c>
      <c r="F30" s="23" t="s">
        <v>111</v>
      </c>
      <c r="G30" s="23" t="s">
        <v>100</v>
      </c>
      <c r="H30" s="23"/>
      <c r="I30" s="52" t="s">
        <v>174</v>
      </c>
      <c r="J30" s="23" t="s">
        <v>175</v>
      </c>
      <c r="K30" s="23" t="s">
        <v>176</v>
      </c>
      <c r="L30" s="23" t="s">
        <v>172</v>
      </c>
      <c r="M30" s="23"/>
      <c r="N30" s="23" t="s">
        <v>32</v>
      </c>
      <c r="O30" s="23"/>
      <c r="P30" s="23" t="s">
        <v>38</v>
      </c>
      <c r="Q30" s="74">
        <v>45537</v>
      </c>
      <c r="R30" s="23"/>
      <c r="S30" s="23"/>
      <c r="T30" s="23"/>
      <c r="U30" s="56"/>
    </row>
    <row r="31" s="33" customFormat="1" ht="151.8" hidden="1" spans="1:21">
      <c r="A31" s="52" t="s">
        <v>177</v>
      </c>
      <c r="B31" s="23" t="s">
        <v>96</v>
      </c>
      <c r="C31" s="23" t="s">
        <v>17</v>
      </c>
      <c r="D31" s="23"/>
      <c r="E31" s="23" t="s">
        <v>98</v>
      </c>
      <c r="F31" s="23" t="s">
        <v>111</v>
      </c>
      <c r="G31" s="23" t="s">
        <v>100</v>
      </c>
      <c r="H31" s="23"/>
      <c r="I31" s="52" t="s">
        <v>178</v>
      </c>
      <c r="J31" s="23" t="s">
        <v>170</v>
      </c>
      <c r="K31" s="23" t="s">
        <v>179</v>
      </c>
      <c r="L31" s="23" t="s">
        <v>172</v>
      </c>
      <c r="M31" s="23"/>
      <c r="N31" s="23" t="s">
        <v>32</v>
      </c>
      <c r="O31" s="23"/>
      <c r="P31" s="23" t="s">
        <v>38</v>
      </c>
      <c r="Q31" s="74">
        <v>45537</v>
      </c>
      <c r="R31" s="23"/>
      <c r="S31" s="23"/>
      <c r="T31" s="23"/>
      <c r="U31" s="56"/>
    </row>
    <row r="32" s="33" customFormat="1" ht="200.1" customHeight="1" spans="1:21">
      <c r="A32" s="52" t="s">
        <v>180</v>
      </c>
      <c r="B32" s="23" t="s">
        <v>96</v>
      </c>
      <c r="C32" s="23" t="s">
        <v>17</v>
      </c>
      <c r="D32" s="23"/>
      <c r="E32" s="23" t="s">
        <v>98</v>
      </c>
      <c r="F32" s="23" t="s">
        <v>181</v>
      </c>
      <c r="G32" s="23" t="s">
        <v>100</v>
      </c>
      <c r="H32" s="23"/>
      <c r="I32" s="52" t="s">
        <v>182</v>
      </c>
      <c r="J32" s="23" t="s">
        <v>183</v>
      </c>
      <c r="K32" s="23" t="s">
        <v>184</v>
      </c>
      <c r="L32" s="23" t="s">
        <v>185</v>
      </c>
      <c r="M32" s="23"/>
      <c r="N32" s="23" t="s">
        <v>31</v>
      </c>
      <c r="O32" s="23"/>
      <c r="P32" s="23" t="s">
        <v>40</v>
      </c>
      <c r="Q32" s="74">
        <v>45537</v>
      </c>
      <c r="R32" s="23"/>
      <c r="S32" s="23"/>
      <c r="T32" s="23"/>
      <c r="U32" s="56"/>
    </row>
    <row r="33" ht="124.2" spans="1:21">
      <c r="A33" s="52" t="s">
        <v>186</v>
      </c>
      <c r="B33" s="23" t="s">
        <v>96</v>
      </c>
      <c r="C33" s="23" t="s">
        <v>17</v>
      </c>
      <c r="D33" s="23"/>
      <c r="E33" s="23" t="s">
        <v>98</v>
      </c>
      <c r="F33" s="23" t="s">
        <v>181</v>
      </c>
      <c r="G33" s="23" t="s">
        <v>100</v>
      </c>
      <c r="H33" s="52"/>
      <c r="I33" s="52" t="s">
        <v>187</v>
      </c>
      <c r="J33" s="23" t="s">
        <v>188</v>
      </c>
      <c r="K33" s="23" t="s">
        <v>184</v>
      </c>
      <c r="L33" s="23" t="s">
        <v>189</v>
      </c>
      <c r="M33" s="65"/>
      <c r="N33" s="23" t="s">
        <v>31</v>
      </c>
      <c r="O33" s="23"/>
      <c r="P33" s="23" t="s">
        <v>40</v>
      </c>
      <c r="Q33" s="74">
        <v>45537</v>
      </c>
      <c r="R33" s="65"/>
      <c r="S33" s="23"/>
      <c r="T33" s="23"/>
      <c r="U33" s="75"/>
    </row>
    <row r="34" ht="138" spans="1:21">
      <c r="A34" s="52" t="s">
        <v>190</v>
      </c>
      <c r="B34" s="23" t="s">
        <v>96</v>
      </c>
      <c r="C34" s="23" t="s">
        <v>17</v>
      </c>
      <c r="D34" s="23"/>
      <c r="E34" s="23" t="s">
        <v>98</v>
      </c>
      <c r="F34" s="23" t="s">
        <v>181</v>
      </c>
      <c r="G34" s="23" t="s">
        <v>100</v>
      </c>
      <c r="H34" s="52"/>
      <c r="I34" s="52" t="s">
        <v>191</v>
      </c>
      <c r="J34" s="23" t="s">
        <v>183</v>
      </c>
      <c r="K34" s="23" t="s">
        <v>184</v>
      </c>
      <c r="L34" s="23" t="s">
        <v>189</v>
      </c>
      <c r="M34" s="65"/>
      <c r="N34" s="23" t="s">
        <v>31</v>
      </c>
      <c r="O34" s="23"/>
      <c r="P34" s="23" t="s">
        <v>40</v>
      </c>
      <c r="Q34" s="74">
        <v>45537</v>
      </c>
      <c r="R34" s="65"/>
      <c r="S34" s="23"/>
      <c r="T34" s="23"/>
      <c r="U34" s="75"/>
    </row>
    <row r="35" ht="124.2" spans="1:21">
      <c r="A35" s="52" t="s">
        <v>192</v>
      </c>
      <c r="B35" s="23" t="s">
        <v>96</v>
      </c>
      <c r="C35" s="23" t="s">
        <v>17</v>
      </c>
      <c r="D35" s="23"/>
      <c r="E35" s="23" t="s">
        <v>98</v>
      </c>
      <c r="F35" s="23" t="s">
        <v>181</v>
      </c>
      <c r="G35" s="23" t="s">
        <v>100</v>
      </c>
      <c r="H35" s="52"/>
      <c r="I35" s="66" t="s">
        <v>193</v>
      </c>
      <c r="J35" s="23" t="s">
        <v>194</v>
      </c>
      <c r="K35" s="23" t="s">
        <v>184</v>
      </c>
      <c r="L35" s="23" t="s">
        <v>195</v>
      </c>
      <c r="M35" s="65"/>
      <c r="N35" s="23" t="s">
        <v>31</v>
      </c>
      <c r="O35" s="23"/>
      <c r="P35" s="23" t="s">
        <v>40</v>
      </c>
      <c r="Q35" s="74">
        <v>45537</v>
      </c>
      <c r="R35" s="65"/>
      <c r="S35" s="23"/>
      <c r="T35" s="23"/>
      <c r="U35" s="75"/>
    </row>
    <row r="36" ht="138" spans="1:21">
      <c r="A36" s="52" t="s">
        <v>196</v>
      </c>
      <c r="B36" s="23" t="s">
        <v>96</v>
      </c>
      <c r="C36" s="23" t="s">
        <v>17</v>
      </c>
      <c r="D36" s="23"/>
      <c r="E36" s="23" t="s">
        <v>98</v>
      </c>
      <c r="F36" s="23" t="s">
        <v>181</v>
      </c>
      <c r="G36" s="23" t="s">
        <v>100</v>
      </c>
      <c r="H36" s="52"/>
      <c r="I36" s="67" t="s">
        <v>197</v>
      </c>
      <c r="J36" s="23" t="s">
        <v>198</v>
      </c>
      <c r="K36" s="23" t="s">
        <v>199</v>
      </c>
      <c r="L36" s="23" t="s">
        <v>200</v>
      </c>
      <c r="M36" s="65"/>
      <c r="N36" s="23" t="s">
        <v>31</v>
      </c>
      <c r="O36" s="23"/>
      <c r="P36" s="23" t="s">
        <v>40</v>
      </c>
      <c r="Q36" s="74">
        <v>45537</v>
      </c>
      <c r="R36" s="65"/>
      <c r="S36" s="23"/>
      <c r="T36" s="23"/>
      <c r="U36" s="75"/>
    </row>
    <row r="37" ht="138" spans="1:20">
      <c r="A37" s="52" t="s">
        <v>201</v>
      </c>
      <c r="B37" s="23" t="s">
        <v>96</v>
      </c>
      <c r="C37" s="23" t="s">
        <v>17</v>
      </c>
      <c r="D37" s="23"/>
      <c r="E37" s="23" t="s">
        <v>98</v>
      </c>
      <c r="F37" s="23" t="s">
        <v>181</v>
      </c>
      <c r="G37" s="23" t="s">
        <v>100</v>
      </c>
      <c r="H37" s="52"/>
      <c r="I37" s="67" t="s">
        <v>202</v>
      </c>
      <c r="J37" s="23" t="s">
        <v>183</v>
      </c>
      <c r="K37" s="23" t="s">
        <v>199</v>
      </c>
      <c r="L37" s="23" t="s">
        <v>200</v>
      </c>
      <c r="M37" s="7"/>
      <c r="N37" s="23" t="s">
        <v>31</v>
      </c>
      <c r="O37" s="55"/>
      <c r="P37" s="55" t="s">
        <v>40</v>
      </c>
      <c r="Q37" s="74">
        <v>45537</v>
      </c>
      <c r="R37" s="7"/>
      <c r="S37" s="55"/>
      <c r="T37" s="55"/>
    </row>
    <row r="38" ht="138" spans="1:20">
      <c r="A38" s="52" t="s">
        <v>203</v>
      </c>
      <c r="B38" s="23" t="s">
        <v>96</v>
      </c>
      <c r="C38" s="53" t="s">
        <v>17</v>
      </c>
      <c r="D38" s="53"/>
      <c r="E38" s="53" t="s">
        <v>98</v>
      </c>
      <c r="F38" s="53" t="s">
        <v>181</v>
      </c>
      <c r="G38" s="53" t="s">
        <v>100</v>
      </c>
      <c r="H38" s="54"/>
      <c r="I38" s="68" t="s">
        <v>204</v>
      </c>
      <c r="J38" s="23" t="s">
        <v>205</v>
      </c>
      <c r="K38" s="53" t="s">
        <v>199</v>
      </c>
      <c r="L38" s="23" t="s">
        <v>200</v>
      </c>
      <c r="M38" s="69"/>
      <c r="N38" s="23" t="s">
        <v>31</v>
      </c>
      <c r="O38" s="70"/>
      <c r="P38" s="70" t="s">
        <v>40</v>
      </c>
      <c r="Q38" s="74">
        <v>45537</v>
      </c>
      <c r="R38" s="69"/>
      <c r="S38" s="70"/>
      <c r="T38" s="70"/>
    </row>
    <row r="39" ht="124.2" hidden="1" spans="1:20">
      <c r="A39" s="52" t="s">
        <v>206</v>
      </c>
      <c r="B39" s="23" t="s">
        <v>96</v>
      </c>
      <c r="C39" s="23" t="s">
        <v>17</v>
      </c>
      <c r="D39" s="23"/>
      <c r="E39" s="23" t="s">
        <v>98</v>
      </c>
      <c r="F39" s="55" t="s">
        <v>181</v>
      </c>
      <c r="G39" s="23" t="s">
        <v>100</v>
      </c>
      <c r="H39" s="16"/>
      <c r="I39" s="52" t="s">
        <v>207</v>
      </c>
      <c r="J39" s="23" t="s">
        <v>208</v>
      </c>
      <c r="K39" s="52" t="s">
        <v>209</v>
      </c>
      <c r="L39" s="55" t="s">
        <v>151</v>
      </c>
      <c r="M39" s="7"/>
      <c r="N39" s="55" t="s">
        <v>32</v>
      </c>
      <c r="O39" s="55"/>
      <c r="P39" s="55" t="s">
        <v>40</v>
      </c>
      <c r="Q39" s="74">
        <v>45537</v>
      </c>
      <c r="R39" s="7"/>
      <c r="S39" s="55"/>
      <c r="T39" s="55"/>
    </row>
    <row r="40" ht="124.2" spans="1:20">
      <c r="A40" s="52" t="s">
        <v>210</v>
      </c>
      <c r="B40" s="55" t="s">
        <v>96</v>
      </c>
      <c r="C40" s="55" t="s">
        <v>17</v>
      </c>
      <c r="D40" s="55"/>
      <c r="E40" s="55" t="s">
        <v>98</v>
      </c>
      <c r="F40" s="55" t="s">
        <v>133</v>
      </c>
      <c r="G40" s="23" t="s">
        <v>100</v>
      </c>
      <c r="H40" s="16"/>
      <c r="I40" s="52" t="s">
        <v>211</v>
      </c>
      <c r="J40" s="23" t="s">
        <v>212</v>
      </c>
      <c r="K40" s="55" t="s">
        <v>213</v>
      </c>
      <c r="L40" s="55" t="s">
        <v>214</v>
      </c>
      <c r="M40" s="7"/>
      <c r="N40" s="55" t="s">
        <v>31</v>
      </c>
      <c r="O40" s="55"/>
      <c r="P40" s="55" t="s">
        <v>40</v>
      </c>
      <c r="Q40" s="74">
        <v>45537</v>
      </c>
      <c r="R40" s="7"/>
      <c r="S40" s="55"/>
      <c r="T40" s="55"/>
    </row>
    <row r="41" ht="124.2" spans="1:20">
      <c r="A41" s="52" t="s">
        <v>215</v>
      </c>
      <c r="B41" s="55" t="s">
        <v>96</v>
      </c>
      <c r="C41" s="55" t="s">
        <v>17</v>
      </c>
      <c r="D41" s="55"/>
      <c r="E41" s="55" t="s">
        <v>98</v>
      </c>
      <c r="F41" s="55" t="s">
        <v>133</v>
      </c>
      <c r="G41" s="23" t="s">
        <v>100</v>
      </c>
      <c r="H41" s="16"/>
      <c r="I41" s="52" t="s">
        <v>216</v>
      </c>
      <c r="J41" s="23" t="s">
        <v>212</v>
      </c>
      <c r="K41" s="55" t="s">
        <v>217</v>
      </c>
      <c r="L41" s="55" t="s">
        <v>218</v>
      </c>
      <c r="M41" s="7"/>
      <c r="N41" s="55" t="s">
        <v>31</v>
      </c>
      <c r="O41" s="55"/>
      <c r="P41" s="55" t="s">
        <v>40</v>
      </c>
      <c r="Q41" s="74">
        <v>45537</v>
      </c>
      <c r="R41" s="7"/>
      <c r="S41" s="55"/>
      <c r="T41" s="55"/>
    </row>
    <row r="42" ht="96.6" spans="1:20">
      <c r="A42" s="52" t="s">
        <v>219</v>
      </c>
      <c r="B42" s="55" t="s">
        <v>220</v>
      </c>
      <c r="C42" s="55" t="s">
        <v>36</v>
      </c>
      <c r="D42" s="55"/>
      <c r="E42" s="55" t="s">
        <v>221</v>
      </c>
      <c r="F42" s="55" t="s">
        <v>133</v>
      </c>
      <c r="G42" s="23" t="s">
        <v>100</v>
      </c>
      <c r="H42" s="16"/>
      <c r="I42" s="55" t="s">
        <v>222</v>
      </c>
      <c r="J42" s="23" t="s">
        <v>223</v>
      </c>
      <c r="K42" s="71" t="s">
        <v>224</v>
      </c>
      <c r="L42" s="55" t="s">
        <v>225</v>
      </c>
      <c r="M42" s="7"/>
      <c r="N42" s="55" t="s">
        <v>31</v>
      </c>
      <c r="O42" s="55"/>
      <c r="P42" s="55" t="s">
        <v>40</v>
      </c>
      <c r="Q42" s="74">
        <v>45537</v>
      </c>
      <c r="R42" s="7"/>
      <c r="S42" s="55"/>
      <c r="T42" s="55"/>
    </row>
    <row r="43" ht="96.6" hidden="1" spans="1:20">
      <c r="A43" s="52" t="s">
        <v>226</v>
      </c>
      <c r="B43" s="55" t="s">
        <v>220</v>
      </c>
      <c r="C43" s="55" t="s">
        <v>36</v>
      </c>
      <c r="D43" s="55"/>
      <c r="E43" s="55" t="s">
        <v>227</v>
      </c>
      <c r="F43" s="55" t="s">
        <v>111</v>
      </c>
      <c r="G43" s="23" t="s">
        <v>100</v>
      </c>
      <c r="H43" s="16"/>
      <c r="I43" s="55" t="s">
        <v>228</v>
      </c>
      <c r="J43" s="23" t="s">
        <v>229</v>
      </c>
      <c r="K43" s="55" t="s">
        <v>230</v>
      </c>
      <c r="L43" s="55" t="s">
        <v>231</v>
      </c>
      <c r="M43" s="7"/>
      <c r="N43" s="55" t="s">
        <v>32</v>
      </c>
      <c r="O43" s="55"/>
      <c r="P43" s="55" t="s">
        <v>40</v>
      </c>
      <c r="Q43" s="74">
        <v>45537</v>
      </c>
      <c r="R43" s="7"/>
      <c r="S43" s="55"/>
      <c r="T43" s="55"/>
    </row>
    <row r="44" ht="110.4" hidden="1" spans="1:20">
      <c r="A44" s="52" t="s">
        <v>232</v>
      </c>
      <c r="B44" s="55" t="s">
        <v>96</v>
      </c>
      <c r="C44" s="55" t="s">
        <v>17</v>
      </c>
      <c r="D44" s="55"/>
      <c r="E44" s="55" t="s">
        <v>221</v>
      </c>
      <c r="F44" s="55" t="s">
        <v>111</v>
      </c>
      <c r="G44" s="23" t="s">
        <v>100</v>
      </c>
      <c r="H44" s="16"/>
      <c r="I44" s="72" t="s">
        <v>233</v>
      </c>
      <c r="J44" s="23" t="s">
        <v>234</v>
      </c>
      <c r="K44" s="55" t="s">
        <v>235</v>
      </c>
      <c r="L44" s="55" t="s">
        <v>231</v>
      </c>
      <c r="N44" s="55" t="s">
        <v>32</v>
      </c>
      <c r="O44" s="34"/>
      <c r="P44" s="55" t="s">
        <v>40</v>
      </c>
      <c r="S44" s="34"/>
      <c r="T44" s="34"/>
    </row>
    <row r="45" ht="124.2" hidden="1" spans="1:20">
      <c r="A45" s="52" t="s">
        <v>236</v>
      </c>
      <c r="B45" s="55" t="s">
        <v>96</v>
      </c>
      <c r="C45" s="55" t="s">
        <v>17</v>
      </c>
      <c r="D45" s="55"/>
      <c r="E45" s="55" t="s">
        <v>221</v>
      </c>
      <c r="F45" s="55" t="s">
        <v>111</v>
      </c>
      <c r="G45" s="23" t="s">
        <v>100</v>
      </c>
      <c r="H45" s="16"/>
      <c r="I45" s="72" t="s">
        <v>237</v>
      </c>
      <c r="J45" s="23" t="s">
        <v>238</v>
      </c>
      <c r="K45" s="55" t="s">
        <v>239</v>
      </c>
      <c r="L45" s="55" t="s">
        <v>231</v>
      </c>
      <c r="N45" s="55" t="s">
        <v>32</v>
      </c>
      <c r="O45" s="34"/>
      <c r="P45" s="55" t="s">
        <v>40</v>
      </c>
      <c r="S45" s="34"/>
      <c r="T45" s="34"/>
    </row>
    <row r="46" ht="110.4" hidden="1" spans="1:20">
      <c r="A46" s="52" t="s">
        <v>240</v>
      </c>
      <c r="B46" s="55" t="s">
        <v>96</v>
      </c>
      <c r="C46" s="55" t="s">
        <v>17</v>
      </c>
      <c r="D46" s="55"/>
      <c r="E46" s="55" t="s">
        <v>221</v>
      </c>
      <c r="F46" s="55" t="s">
        <v>111</v>
      </c>
      <c r="G46" s="23" t="s">
        <v>100</v>
      </c>
      <c r="H46" s="16"/>
      <c r="I46" s="72" t="s">
        <v>241</v>
      </c>
      <c r="J46" s="23" t="s">
        <v>234</v>
      </c>
      <c r="K46" s="55" t="s">
        <v>242</v>
      </c>
      <c r="L46" s="55" t="s">
        <v>231</v>
      </c>
      <c r="N46" s="55" t="s">
        <v>32</v>
      </c>
      <c r="O46" s="34"/>
      <c r="P46" s="55" t="s">
        <v>40</v>
      </c>
      <c r="S46" s="34"/>
      <c r="T46" s="34"/>
    </row>
    <row r="47" ht="124.2" hidden="1" spans="1:20">
      <c r="A47" s="52" t="s">
        <v>243</v>
      </c>
      <c r="B47" s="55" t="s">
        <v>96</v>
      </c>
      <c r="C47" s="55" t="s">
        <v>17</v>
      </c>
      <c r="D47" s="55"/>
      <c r="E47" s="55" t="s">
        <v>221</v>
      </c>
      <c r="F47" s="55" t="s">
        <v>111</v>
      </c>
      <c r="G47" s="23" t="s">
        <v>100</v>
      </c>
      <c r="H47" s="16"/>
      <c r="I47" s="72" t="s">
        <v>244</v>
      </c>
      <c r="J47" s="23" t="s">
        <v>238</v>
      </c>
      <c r="K47" s="55" t="s">
        <v>245</v>
      </c>
      <c r="L47" s="55" t="s">
        <v>231</v>
      </c>
      <c r="N47" s="55" t="s">
        <v>32</v>
      </c>
      <c r="O47" s="34"/>
      <c r="P47" s="55" t="s">
        <v>40</v>
      </c>
      <c r="S47" s="34"/>
      <c r="T47" s="34"/>
    </row>
    <row r="48" ht="124.2" hidden="1" spans="1:20">
      <c r="A48" s="52" t="s">
        <v>246</v>
      </c>
      <c r="B48" s="55" t="s">
        <v>96</v>
      </c>
      <c r="C48" s="55" t="s">
        <v>17</v>
      </c>
      <c r="D48" s="55"/>
      <c r="E48" s="55" t="s">
        <v>221</v>
      </c>
      <c r="F48" s="55" t="s">
        <v>111</v>
      </c>
      <c r="G48" s="23" t="s">
        <v>100</v>
      </c>
      <c r="I48" s="71" t="s">
        <v>247</v>
      </c>
      <c r="J48" s="23" t="s">
        <v>238</v>
      </c>
      <c r="K48" s="71" t="s">
        <v>248</v>
      </c>
      <c r="L48" s="55" t="s">
        <v>231</v>
      </c>
      <c r="N48" s="55" t="s">
        <v>32</v>
      </c>
      <c r="O48" s="34"/>
      <c r="P48" s="55" t="s">
        <v>40</v>
      </c>
      <c r="S48" s="34"/>
      <c r="T48" s="34"/>
    </row>
    <row r="49" ht="124.2" hidden="1" spans="1:20">
      <c r="A49" s="52" t="s">
        <v>249</v>
      </c>
      <c r="B49" s="55" t="s">
        <v>96</v>
      </c>
      <c r="C49" s="55" t="s">
        <v>17</v>
      </c>
      <c r="D49" s="55"/>
      <c r="E49" s="55" t="s">
        <v>221</v>
      </c>
      <c r="F49" s="55" t="s">
        <v>111</v>
      </c>
      <c r="G49" s="23" t="s">
        <v>100</v>
      </c>
      <c r="I49" s="71" t="s">
        <v>250</v>
      </c>
      <c r="J49" s="23" t="s">
        <v>238</v>
      </c>
      <c r="K49" s="71" t="s">
        <v>248</v>
      </c>
      <c r="L49" s="55" t="s">
        <v>231</v>
      </c>
      <c r="N49" s="55" t="s">
        <v>32</v>
      </c>
      <c r="O49" s="34"/>
      <c r="P49" s="55" t="s">
        <v>40</v>
      </c>
      <c r="S49" s="34"/>
      <c r="T49" s="34"/>
    </row>
    <row r="50" hidden="1" spans="2:20">
      <c r="B50" s="34"/>
      <c r="C50" s="34"/>
      <c r="E50" s="34"/>
      <c r="F50" s="34"/>
      <c r="G50" s="56"/>
      <c r="J50" s="34"/>
      <c r="K50" s="34"/>
      <c r="L50" s="34"/>
      <c r="N50" s="34"/>
      <c r="O50" s="34"/>
      <c r="P50" s="34"/>
      <c r="S50" s="34"/>
      <c r="T50" s="34"/>
    </row>
    <row r="51" hidden="1" spans="2:20">
      <c r="B51" s="34"/>
      <c r="C51" s="34"/>
      <c r="E51" s="34"/>
      <c r="F51" s="34"/>
      <c r="G51" s="56"/>
      <c r="J51" s="23"/>
      <c r="K51" s="34"/>
      <c r="L51" s="34"/>
      <c r="N51" s="34"/>
      <c r="O51" s="34"/>
      <c r="P51" s="34"/>
      <c r="S51" s="34"/>
      <c r="T51" s="34"/>
    </row>
    <row r="52" hidden="1" spans="2:20">
      <c r="B52" s="34"/>
      <c r="C52" s="34"/>
      <c r="E52" s="34"/>
      <c r="F52" s="34"/>
      <c r="G52" s="56"/>
      <c r="I52" s="34"/>
      <c r="J52" s="34"/>
      <c r="K52" s="34"/>
      <c r="L52" s="34"/>
      <c r="N52" s="34"/>
      <c r="O52" s="34"/>
      <c r="P52" s="34"/>
      <c r="S52" s="34"/>
      <c r="T52" s="34"/>
    </row>
    <row r="53" hidden="1" spans="2:20">
      <c r="B53" s="34"/>
      <c r="C53" s="34"/>
      <c r="E53" s="34"/>
      <c r="F53" s="34"/>
      <c r="G53" s="56"/>
      <c r="I53" s="34"/>
      <c r="J53" s="34"/>
      <c r="K53" s="34"/>
      <c r="L53" s="34"/>
      <c r="N53" s="34"/>
      <c r="O53" s="34"/>
      <c r="P53" s="34"/>
      <c r="S53" s="34"/>
      <c r="T53" s="34"/>
    </row>
    <row r="54" hidden="1" spans="2:20">
      <c r="B54" s="34"/>
      <c r="C54" s="34"/>
      <c r="E54" s="34"/>
      <c r="F54" s="34"/>
      <c r="G54" s="56"/>
      <c r="I54" s="34"/>
      <c r="J54" s="34"/>
      <c r="K54" s="34"/>
      <c r="L54" s="73"/>
      <c r="N54" s="34"/>
      <c r="O54" s="34"/>
      <c r="P54" s="34"/>
      <c r="S54" s="34"/>
      <c r="T54" s="34"/>
    </row>
    <row r="55" hidden="1" spans="2:20">
      <c r="B55" s="34"/>
      <c r="C55" s="34"/>
      <c r="E55" s="34"/>
      <c r="F55" s="34"/>
      <c r="G55" s="56"/>
      <c r="I55" s="34"/>
      <c r="J55" s="34"/>
      <c r="K55" s="34"/>
      <c r="L55" s="73"/>
      <c r="N55" s="34"/>
      <c r="O55" s="34"/>
      <c r="P55" s="34"/>
      <c r="S55" s="34"/>
      <c r="T55" s="34"/>
    </row>
    <row r="56" hidden="1" spans="2:20">
      <c r="B56" s="34"/>
      <c r="C56" s="34"/>
      <c r="E56" s="34"/>
      <c r="F56" s="34"/>
      <c r="G56" s="56"/>
      <c r="I56" s="34"/>
      <c r="J56" s="34"/>
      <c r="K56" s="34"/>
      <c r="L56" s="73"/>
      <c r="N56" s="34"/>
      <c r="O56" s="34"/>
      <c r="P56" s="34"/>
      <c r="S56" s="34"/>
      <c r="T56" s="34"/>
    </row>
    <row r="57" hidden="1" spans="2:20">
      <c r="B57" s="34"/>
      <c r="C57" s="34"/>
      <c r="E57" s="34"/>
      <c r="F57" s="34"/>
      <c r="G57" s="56"/>
      <c r="I57" s="34"/>
      <c r="J57" s="34"/>
      <c r="K57" s="34"/>
      <c r="L57" s="73"/>
      <c r="N57" s="34"/>
      <c r="O57" s="34"/>
      <c r="P57" s="34"/>
      <c r="S57" s="34"/>
      <c r="T57" s="34"/>
    </row>
    <row r="58" hidden="1" spans="2:20">
      <c r="B58" s="34"/>
      <c r="C58" s="34"/>
      <c r="E58" s="34"/>
      <c r="F58" s="34"/>
      <c r="G58" s="56"/>
      <c r="I58" s="34"/>
      <c r="J58" s="34"/>
      <c r="K58" s="34"/>
      <c r="L58" s="73"/>
      <c r="N58" s="34"/>
      <c r="O58" s="34"/>
      <c r="P58" s="34"/>
      <c r="S58" s="34"/>
      <c r="T58" s="34"/>
    </row>
    <row r="59" hidden="1" spans="2:20">
      <c r="B59" s="34"/>
      <c r="C59" s="34"/>
      <c r="E59" s="34"/>
      <c r="F59" s="34"/>
      <c r="G59" s="56"/>
      <c r="I59" s="34"/>
      <c r="J59" s="34"/>
      <c r="K59" s="34"/>
      <c r="L59" s="73"/>
      <c r="N59" s="34"/>
      <c r="O59" s="34"/>
      <c r="P59" s="34"/>
      <c r="S59" s="34"/>
      <c r="T59" s="34"/>
    </row>
    <row r="60" hidden="1" spans="2:20">
      <c r="B60" s="34"/>
      <c r="C60" s="34"/>
      <c r="E60" s="34"/>
      <c r="F60" s="34"/>
      <c r="G60" s="56"/>
      <c r="I60" s="34"/>
      <c r="J60" s="34"/>
      <c r="K60" s="34"/>
      <c r="L60" s="73"/>
      <c r="N60" s="34"/>
      <c r="O60" s="34"/>
      <c r="P60" s="34"/>
      <c r="S60" s="34"/>
      <c r="T60" s="34"/>
    </row>
    <row r="61" hidden="1" spans="2:20">
      <c r="B61" s="34"/>
      <c r="C61" s="34"/>
      <c r="E61" s="34"/>
      <c r="F61" s="34"/>
      <c r="G61" s="56"/>
      <c r="I61" s="34"/>
      <c r="J61" s="34"/>
      <c r="K61" s="34"/>
      <c r="L61" s="34"/>
      <c r="N61" s="34"/>
      <c r="O61" s="34"/>
      <c r="P61" s="34"/>
      <c r="S61" s="34"/>
      <c r="T61" s="34"/>
    </row>
    <row r="62" hidden="1" spans="2:20">
      <c r="B62" s="34"/>
      <c r="C62" s="34"/>
      <c r="E62" s="34"/>
      <c r="F62" s="34"/>
      <c r="G62" s="56"/>
      <c r="I62" s="34"/>
      <c r="J62" s="34"/>
      <c r="K62" s="34"/>
      <c r="L62" s="73"/>
      <c r="N62" s="34"/>
      <c r="O62" s="34"/>
      <c r="P62" s="34"/>
      <c r="S62" s="34"/>
      <c r="T62" s="34"/>
    </row>
    <row r="63" hidden="1" spans="2:20">
      <c r="B63" s="34"/>
      <c r="C63" s="34"/>
      <c r="E63" s="34"/>
      <c r="F63" s="34"/>
      <c r="G63" s="56"/>
      <c r="I63" s="34"/>
      <c r="J63" s="34"/>
      <c r="K63" s="34"/>
      <c r="L63" s="73"/>
      <c r="N63" s="34"/>
      <c r="O63" s="34"/>
      <c r="P63" s="34"/>
      <c r="S63" s="34"/>
      <c r="T63" s="34"/>
    </row>
    <row r="64" hidden="1" spans="2:20">
      <c r="B64" s="34"/>
      <c r="C64" s="34"/>
      <c r="E64" s="34"/>
      <c r="F64" s="34"/>
      <c r="G64" s="56"/>
      <c r="I64" s="34"/>
      <c r="J64" s="34"/>
      <c r="K64" s="34"/>
      <c r="L64" s="73"/>
      <c r="N64" s="34"/>
      <c r="O64" s="34"/>
      <c r="P64" s="34"/>
      <c r="S64" s="34"/>
      <c r="T64" s="34"/>
    </row>
    <row r="65" hidden="1" spans="2:20">
      <c r="B65" s="34"/>
      <c r="C65" s="34"/>
      <c r="E65" s="34"/>
      <c r="F65" s="34"/>
      <c r="G65" s="56"/>
      <c r="I65" s="34"/>
      <c r="J65" s="34"/>
      <c r="K65" s="34"/>
      <c r="L65" s="73"/>
      <c r="N65" s="34"/>
      <c r="O65" s="34"/>
      <c r="P65" s="34"/>
      <c r="S65" s="34"/>
      <c r="T65" s="34"/>
    </row>
    <row r="66" hidden="1" spans="2:20">
      <c r="B66" s="34"/>
      <c r="C66" s="34"/>
      <c r="E66" s="34"/>
      <c r="F66" s="34"/>
      <c r="G66" s="56"/>
      <c r="I66" s="34"/>
      <c r="J66" s="34"/>
      <c r="K66" s="34"/>
      <c r="L66" s="73"/>
      <c r="N66" s="34"/>
      <c r="O66" s="34"/>
      <c r="P66" s="34"/>
      <c r="S66" s="34"/>
      <c r="T66" s="34"/>
    </row>
    <row r="67" hidden="1" spans="2:20">
      <c r="B67" s="34"/>
      <c r="C67" s="34"/>
      <c r="E67" s="34"/>
      <c r="F67" s="34"/>
      <c r="G67" s="56"/>
      <c r="J67" s="34"/>
      <c r="K67" s="34"/>
      <c r="L67" s="73"/>
      <c r="N67" s="34"/>
      <c r="O67" s="34"/>
      <c r="P67" s="34"/>
      <c r="S67" s="34"/>
      <c r="T67" s="34"/>
    </row>
    <row r="68" hidden="1" spans="2:20">
      <c r="B68" s="34"/>
      <c r="C68" s="34"/>
      <c r="E68" s="34"/>
      <c r="F68" s="34"/>
      <c r="G68" s="56"/>
      <c r="I68" s="55"/>
      <c r="J68" s="34"/>
      <c r="K68" s="34"/>
      <c r="L68" s="73"/>
      <c r="N68" s="34"/>
      <c r="O68" s="34"/>
      <c r="P68" s="34"/>
      <c r="S68" s="34"/>
      <c r="T68" s="34"/>
    </row>
    <row r="69" hidden="1" spans="1:20">
      <c r="A69" s="34"/>
      <c r="B69" s="34"/>
      <c r="C69" s="34"/>
      <c r="E69" s="34"/>
      <c r="F69" s="34"/>
      <c r="G69" s="56"/>
      <c r="I69" s="34"/>
      <c r="J69" s="34"/>
      <c r="K69" s="34"/>
      <c r="L69" s="73"/>
      <c r="N69" s="34"/>
      <c r="O69" s="34"/>
      <c r="P69" s="34"/>
      <c r="S69" s="34"/>
      <c r="T69" s="34"/>
    </row>
    <row r="70" hidden="1" spans="1:20">
      <c r="A70" s="34"/>
      <c r="B70" s="34"/>
      <c r="C70" s="34"/>
      <c r="E70" s="34"/>
      <c r="F70" s="34"/>
      <c r="G70" s="56"/>
      <c r="I70" s="34"/>
      <c r="J70" s="34"/>
      <c r="K70" s="34"/>
      <c r="L70" s="73"/>
      <c r="N70" s="34"/>
      <c r="O70" s="34"/>
      <c r="P70" s="34"/>
      <c r="S70" s="34"/>
      <c r="T70" s="34"/>
    </row>
    <row r="71" hidden="1" spans="1:20">
      <c r="A71" s="34"/>
      <c r="B71" s="34"/>
      <c r="C71" s="34"/>
      <c r="E71" s="34"/>
      <c r="F71" s="34"/>
      <c r="G71" s="56"/>
      <c r="I71" s="34"/>
      <c r="J71" s="34"/>
      <c r="K71" s="34"/>
      <c r="L71" s="73"/>
      <c r="N71" s="34"/>
      <c r="O71" s="34"/>
      <c r="P71" s="34"/>
      <c r="S71" s="34"/>
      <c r="T71" s="34"/>
    </row>
    <row r="72" hidden="1" spans="1:20">
      <c r="A72" s="34"/>
      <c r="B72" s="34"/>
      <c r="C72" s="34"/>
      <c r="E72" s="34"/>
      <c r="F72" s="34"/>
      <c r="G72" s="56"/>
      <c r="I72" s="34"/>
      <c r="J72" s="34"/>
      <c r="K72" s="34"/>
      <c r="L72" s="73"/>
      <c r="N72" s="34"/>
      <c r="O72" s="34"/>
      <c r="P72" s="34"/>
      <c r="S72" s="34"/>
      <c r="T72" s="34"/>
    </row>
    <row r="73" hidden="1" spans="1:20">
      <c r="A73" s="34"/>
      <c r="B73" s="34"/>
      <c r="C73" s="34"/>
      <c r="E73" s="34"/>
      <c r="F73" s="34"/>
      <c r="G73" s="56"/>
      <c r="I73" s="34"/>
      <c r="J73" s="34"/>
      <c r="K73" s="34"/>
      <c r="L73" s="73"/>
      <c r="N73" s="34"/>
      <c r="O73" s="34"/>
      <c r="P73" s="34"/>
      <c r="S73" s="34"/>
      <c r="T73" s="34"/>
    </row>
    <row r="74" hidden="1" spans="1:20">
      <c r="A74" s="34"/>
      <c r="B74" s="34"/>
      <c r="C74" s="34"/>
      <c r="E74" s="34"/>
      <c r="F74" s="34"/>
      <c r="G74" s="56"/>
      <c r="I74" s="34"/>
      <c r="J74" s="34"/>
      <c r="K74" s="34"/>
      <c r="L74" s="73"/>
      <c r="N74" s="34"/>
      <c r="O74" s="34"/>
      <c r="P74" s="34"/>
      <c r="S74" s="34"/>
      <c r="T74" s="34"/>
    </row>
    <row r="75" hidden="1" spans="1:20">
      <c r="A75" s="34"/>
      <c r="B75" s="34"/>
      <c r="C75" s="34"/>
      <c r="E75" s="34"/>
      <c r="F75" s="34"/>
      <c r="G75" s="56"/>
      <c r="I75" s="34"/>
      <c r="J75" s="34"/>
      <c r="K75" s="34"/>
      <c r="L75" s="73"/>
      <c r="N75" s="34"/>
      <c r="O75" s="34"/>
      <c r="P75" s="34"/>
      <c r="S75" s="34"/>
      <c r="T75" s="34"/>
    </row>
    <row r="76" hidden="1" spans="1:20">
      <c r="A76" s="34"/>
      <c r="B76" s="34"/>
      <c r="C76" s="34"/>
      <c r="E76" s="34"/>
      <c r="F76" s="34"/>
      <c r="G76" s="56"/>
      <c r="I76" s="34"/>
      <c r="J76" s="34"/>
      <c r="K76" s="34"/>
      <c r="L76" s="73"/>
      <c r="N76" s="34"/>
      <c r="O76" s="34"/>
      <c r="P76" s="34"/>
      <c r="S76" s="34"/>
      <c r="T76" s="34"/>
    </row>
    <row r="77" hidden="1" spans="1:20">
      <c r="A77" s="34"/>
      <c r="B77" s="34"/>
      <c r="C77" s="34"/>
      <c r="E77" s="34"/>
      <c r="F77" s="34"/>
      <c r="G77" s="56"/>
      <c r="I77" s="34"/>
      <c r="J77" s="34"/>
      <c r="K77" s="34"/>
      <c r="L77" s="73"/>
      <c r="N77" s="34"/>
      <c r="O77" s="34"/>
      <c r="P77" s="34"/>
      <c r="S77" s="34"/>
      <c r="T77" s="34"/>
    </row>
    <row r="78" hidden="1" spans="1:20">
      <c r="A78" s="34"/>
      <c r="B78" s="34"/>
      <c r="C78" s="34"/>
      <c r="E78" s="34"/>
      <c r="F78" s="34"/>
      <c r="G78" s="56"/>
      <c r="I78" s="34"/>
      <c r="J78" s="34"/>
      <c r="K78" s="34"/>
      <c r="L78" s="73"/>
      <c r="N78" s="34"/>
      <c r="O78" s="34"/>
      <c r="P78" s="34"/>
      <c r="S78" s="34"/>
      <c r="T78" s="34"/>
    </row>
    <row r="79" hidden="1" spans="1:20">
      <c r="A79" s="34"/>
      <c r="B79" s="34"/>
      <c r="C79" s="34"/>
      <c r="E79" s="34"/>
      <c r="F79" s="34"/>
      <c r="G79" s="56"/>
      <c r="I79" s="34"/>
      <c r="J79" s="34"/>
      <c r="K79" s="34"/>
      <c r="L79" s="73"/>
      <c r="N79" s="34"/>
      <c r="O79" s="34"/>
      <c r="P79" s="34"/>
      <c r="S79" s="34"/>
      <c r="T79" s="34"/>
    </row>
    <row r="80" hidden="1" spans="1:20">
      <c r="A80" s="34"/>
      <c r="B80" s="34"/>
      <c r="C80" s="34"/>
      <c r="E80" s="34"/>
      <c r="F80" s="34"/>
      <c r="G80" s="56"/>
      <c r="I80" s="34"/>
      <c r="J80" s="34"/>
      <c r="K80" s="34"/>
      <c r="L80" s="73"/>
      <c r="N80" s="34"/>
      <c r="O80" s="34"/>
      <c r="P80" s="34"/>
      <c r="S80" s="34"/>
      <c r="T80" s="34"/>
    </row>
    <row r="81" hidden="1" spans="1:20">
      <c r="A81" s="34"/>
      <c r="B81" s="34"/>
      <c r="C81" s="34"/>
      <c r="E81" s="34"/>
      <c r="F81" s="34"/>
      <c r="G81" s="56"/>
      <c r="I81" s="34"/>
      <c r="J81" s="34"/>
      <c r="K81" s="34"/>
      <c r="L81" s="73"/>
      <c r="N81" s="34"/>
      <c r="O81" s="34"/>
      <c r="P81" s="34"/>
      <c r="S81" s="34"/>
      <c r="T81" s="34"/>
    </row>
    <row r="82" hidden="1" spans="1:20">
      <c r="A82" s="34"/>
      <c r="B82" s="34"/>
      <c r="C82" s="34"/>
      <c r="E82" s="34"/>
      <c r="F82" s="34"/>
      <c r="G82" s="56"/>
      <c r="I82" s="34"/>
      <c r="J82" s="34"/>
      <c r="K82" s="34"/>
      <c r="L82" s="73"/>
      <c r="N82" s="34"/>
      <c r="O82" s="34"/>
      <c r="P82" s="34"/>
      <c r="S82" s="34"/>
      <c r="T82" s="34"/>
    </row>
    <row r="83" hidden="1" spans="1:20">
      <c r="A83" s="34"/>
      <c r="B83" s="34"/>
      <c r="C83" s="34"/>
      <c r="E83" s="34"/>
      <c r="F83" s="34"/>
      <c r="G83" s="56"/>
      <c r="I83" s="34"/>
      <c r="J83" s="34"/>
      <c r="K83" s="34"/>
      <c r="L83" s="73"/>
      <c r="N83" s="34"/>
      <c r="O83" s="34"/>
      <c r="P83" s="34"/>
      <c r="S83" s="34"/>
      <c r="T83" s="34"/>
    </row>
    <row r="84" hidden="1" spans="1:20">
      <c r="A84" s="34"/>
      <c r="B84" s="34"/>
      <c r="C84" s="34"/>
      <c r="E84" s="34"/>
      <c r="F84" s="34"/>
      <c r="G84" s="56"/>
      <c r="I84" s="34"/>
      <c r="J84" s="34"/>
      <c r="K84" s="34"/>
      <c r="L84" s="73"/>
      <c r="N84" s="34"/>
      <c r="O84" s="34"/>
      <c r="P84" s="34"/>
      <c r="S84" s="34"/>
      <c r="T84" s="34"/>
    </row>
    <row r="85" hidden="1" spans="1:20">
      <c r="A85" s="34"/>
      <c r="B85" s="34"/>
      <c r="C85" s="34"/>
      <c r="E85" s="34"/>
      <c r="F85" s="34"/>
      <c r="G85" s="56"/>
      <c r="I85" s="34"/>
      <c r="J85" s="34"/>
      <c r="K85" s="34"/>
      <c r="L85" s="73"/>
      <c r="N85" s="34"/>
      <c r="O85" s="34"/>
      <c r="P85" s="34"/>
      <c r="S85" s="34"/>
      <c r="T85" s="34"/>
    </row>
    <row r="86" hidden="1" spans="1:20">
      <c r="A86" s="34"/>
      <c r="B86" s="34"/>
      <c r="C86" s="34"/>
      <c r="E86" s="34"/>
      <c r="F86" s="34"/>
      <c r="G86" s="56"/>
      <c r="I86" s="34"/>
      <c r="J86" s="34"/>
      <c r="K86" s="34"/>
      <c r="L86" s="73"/>
      <c r="N86" s="34"/>
      <c r="O86" s="34"/>
      <c r="P86" s="34"/>
      <c r="S86" s="34"/>
      <c r="T86" s="34"/>
    </row>
    <row r="87" hidden="1" spans="1:20">
      <c r="A87" s="34"/>
      <c r="B87" s="34"/>
      <c r="C87" s="34"/>
      <c r="E87" s="34"/>
      <c r="F87" s="34"/>
      <c r="G87" s="56"/>
      <c r="I87" s="34"/>
      <c r="J87" s="34"/>
      <c r="K87" s="34"/>
      <c r="L87" s="73"/>
      <c r="N87" s="34"/>
      <c r="O87" s="34"/>
      <c r="P87" s="34"/>
      <c r="S87" s="34"/>
      <c r="T87" s="34"/>
    </row>
    <row r="88" hidden="1" spans="1:20">
      <c r="A88" s="34"/>
      <c r="B88" s="34"/>
      <c r="C88" s="34"/>
      <c r="E88" s="34"/>
      <c r="F88" s="34"/>
      <c r="G88" s="56"/>
      <c r="I88" s="34"/>
      <c r="J88" s="34"/>
      <c r="K88" s="34"/>
      <c r="L88" s="73"/>
      <c r="N88" s="34"/>
      <c r="O88" s="34"/>
      <c r="P88" s="34"/>
      <c r="S88" s="34"/>
      <c r="T88" s="34"/>
    </row>
    <row r="89" hidden="1" spans="1:20">
      <c r="A89" s="34"/>
      <c r="B89" s="34"/>
      <c r="C89" s="34"/>
      <c r="E89" s="34"/>
      <c r="F89" s="34"/>
      <c r="G89" s="56"/>
      <c r="I89" s="34"/>
      <c r="J89" s="34"/>
      <c r="K89" s="34"/>
      <c r="L89" s="73"/>
      <c r="N89" s="34"/>
      <c r="O89" s="34"/>
      <c r="P89" s="34"/>
      <c r="S89" s="34"/>
      <c r="T89" s="34"/>
    </row>
    <row r="90" hidden="1" spans="1:20">
      <c r="A90" s="34"/>
      <c r="B90" s="34"/>
      <c r="C90" s="34"/>
      <c r="E90" s="34"/>
      <c r="F90" s="34"/>
      <c r="G90" s="56"/>
      <c r="I90" s="34"/>
      <c r="J90" s="34"/>
      <c r="K90" s="34"/>
      <c r="L90" s="73"/>
      <c r="N90" s="34"/>
      <c r="O90" s="34"/>
      <c r="P90" s="34"/>
      <c r="S90" s="34"/>
      <c r="T90" s="34"/>
    </row>
    <row r="91" hidden="1" spans="1:20">
      <c r="A91" s="34"/>
      <c r="B91" s="34"/>
      <c r="C91" s="34"/>
      <c r="E91" s="34"/>
      <c r="F91" s="34"/>
      <c r="G91" s="56"/>
      <c r="I91" s="34"/>
      <c r="J91" s="34"/>
      <c r="K91" s="34"/>
      <c r="L91" s="73"/>
      <c r="N91" s="34"/>
      <c r="O91" s="34"/>
      <c r="P91" s="34"/>
      <c r="S91" s="34"/>
      <c r="T91" s="34"/>
    </row>
    <row r="92" hidden="1" spans="1:20">
      <c r="A92" s="34"/>
      <c r="B92" s="34"/>
      <c r="C92" s="34"/>
      <c r="E92" s="34"/>
      <c r="F92" s="34"/>
      <c r="G92" s="56"/>
      <c r="I92" s="34"/>
      <c r="J92" s="34"/>
      <c r="K92" s="34"/>
      <c r="L92" s="73"/>
      <c r="N92" s="34"/>
      <c r="O92" s="34"/>
      <c r="P92" s="34"/>
      <c r="S92" s="34"/>
      <c r="T92" s="34"/>
    </row>
    <row r="93" hidden="1" spans="1:20">
      <c r="A93" s="34"/>
      <c r="B93" s="34"/>
      <c r="C93" s="34"/>
      <c r="E93" s="34"/>
      <c r="F93" s="34"/>
      <c r="G93" s="56"/>
      <c r="I93" s="34"/>
      <c r="J93" s="34"/>
      <c r="K93" s="34"/>
      <c r="L93" s="73"/>
      <c r="N93" s="34"/>
      <c r="O93" s="34"/>
      <c r="P93" s="34"/>
      <c r="S93" s="34"/>
      <c r="T93" s="34"/>
    </row>
    <row r="94" hidden="1" spans="1:20">
      <c r="A94" s="34"/>
      <c r="B94" s="34"/>
      <c r="C94" s="34"/>
      <c r="E94" s="34"/>
      <c r="F94" s="34"/>
      <c r="G94" s="56"/>
      <c r="I94" s="34"/>
      <c r="J94" s="34"/>
      <c r="K94" s="34"/>
      <c r="L94" s="73"/>
      <c r="N94" s="34"/>
      <c r="O94" s="34"/>
      <c r="P94" s="34"/>
      <c r="S94" s="34"/>
      <c r="T94" s="34"/>
    </row>
    <row r="95" hidden="1" spans="1:20">
      <c r="A95" s="34"/>
      <c r="B95" s="34"/>
      <c r="C95" s="34"/>
      <c r="E95" s="34"/>
      <c r="F95" s="34"/>
      <c r="G95" s="56"/>
      <c r="I95" s="34"/>
      <c r="J95" s="34"/>
      <c r="K95" s="34"/>
      <c r="L95" s="73"/>
      <c r="N95" s="34"/>
      <c r="O95" s="34"/>
      <c r="P95" s="34"/>
      <c r="S95" s="34"/>
      <c r="T95" s="34"/>
    </row>
    <row r="96" hidden="1" spans="1:20">
      <c r="A96" s="34"/>
      <c r="B96" s="34"/>
      <c r="C96" s="34"/>
      <c r="E96" s="34"/>
      <c r="F96" s="34"/>
      <c r="G96" s="56"/>
      <c r="I96" s="34"/>
      <c r="J96" s="34"/>
      <c r="K96" s="34"/>
      <c r="L96" s="73"/>
      <c r="N96" s="34"/>
      <c r="O96" s="34"/>
      <c r="P96" s="34"/>
      <c r="S96" s="34"/>
      <c r="T96" s="34"/>
    </row>
    <row r="97" hidden="1" spans="1:20">
      <c r="A97" s="34"/>
      <c r="B97" s="34"/>
      <c r="C97" s="34"/>
      <c r="E97" s="34"/>
      <c r="F97" s="34"/>
      <c r="G97" s="56"/>
      <c r="I97" s="34"/>
      <c r="J97" s="34"/>
      <c r="K97" s="34"/>
      <c r="L97" s="73"/>
      <c r="N97" s="34"/>
      <c r="O97" s="34"/>
      <c r="P97" s="34"/>
      <c r="S97" s="34"/>
      <c r="T97" s="34"/>
    </row>
    <row r="98" hidden="1" spans="1:20">
      <c r="A98" s="34"/>
      <c r="B98" s="34"/>
      <c r="C98" s="34"/>
      <c r="E98" s="34"/>
      <c r="F98" s="34"/>
      <c r="G98" s="56"/>
      <c r="I98" s="34"/>
      <c r="J98" s="34"/>
      <c r="K98" s="34"/>
      <c r="L98" s="73"/>
      <c r="N98" s="34"/>
      <c r="O98" s="34"/>
      <c r="P98" s="34"/>
      <c r="S98" s="34"/>
      <c r="T98" s="34"/>
    </row>
    <row r="99" hidden="1" spans="1:20">
      <c r="A99" s="34"/>
      <c r="B99" s="34"/>
      <c r="C99" s="34"/>
      <c r="E99" s="34"/>
      <c r="F99" s="34"/>
      <c r="G99" s="56"/>
      <c r="I99" s="34"/>
      <c r="J99" s="34"/>
      <c r="K99" s="34"/>
      <c r="L99" s="73"/>
      <c r="N99" s="34"/>
      <c r="O99" s="34"/>
      <c r="P99" s="34"/>
      <c r="S99" s="34"/>
      <c r="T99" s="34"/>
    </row>
    <row r="100" hidden="1" spans="1:20">
      <c r="A100" s="34"/>
      <c r="B100" s="34"/>
      <c r="C100" s="34"/>
      <c r="E100" s="34"/>
      <c r="F100" s="34"/>
      <c r="G100" s="56"/>
      <c r="I100" s="34"/>
      <c r="J100" s="34"/>
      <c r="K100" s="34"/>
      <c r="L100" s="73"/>
      <c r="N100" s="34"/>
      <c r="O100" s="34"/>
      <c r="P100" s="34"/>
      <c r="S100" s="34"/>
      <c r="T100" s="34"/>
    </row>
    <row r="101" hidden="1" spans="1:20">
      <c r="A101" s="34"/>
      <c r="B101" s="34"/>
      <c r="C101" s="34"/>
      <c r="E101" s="34"/>
      <c r="F101" s="34"/>
      <c r="G101" s="56"/>
      <c r="I101" s="34"/>
      <c r="J101" s="34"/>
      <c r="K101" s="34"/>
      <c r="L101" s="73"/>
      <c r="N101" s="34"/>
      <c r="O101" s="34"/>
      <c r="P101" s="34"/>
      <c r="S101" s="34"/>
      <c r="T101" s="34"/>
    </row>
    <row r="102" hidden="1" spans="1:20">
      <c r="A102" s="34"/>
      <c r="B102" s="34"/>
      <c r="C102" s="34"/>
      <c r="E102" s="34"/>
      <c r="F102" s="34"/>
      <c r="G102" s="56"/>
      <c r="I102" s="34"/>
      <c r="J102" s="34"/>
      <c r="K102" s="34"/>
      <c r="L102" s="73"/>
      <c r="N102" s="34"/>
      <c r="O102" s="34"/>
      <c r="P102" s="34"/>
      <c r="S102" s="34"/>
      <c r="T102" s="34"/>
    </row>
    <row r="103" hidden="1" spans="1:20">
      <c r="A103" s="34"/>
      <c r="B103" s="34"/>
      <c r="C103" s="34"/>
      <c r="E103" s="34"/>
      <c r="F103" s="34"/>
      <c r="G103" s="56"/>
      <c r="I103" s="34"/>
      <c r="J103" s="34"/>
      <c r="K103" s="34"/>
      <c r="L103" s="73"/>
      <c r="N103" s="34"/>
      <c r="O103" s="34"/>
      <c r="P103" s="34"/>
      <c r="S103" s="34"/>
      <c r="T103" s="34"/>
    </row>
    <row r="104" hidden="1" spans="1:20">
      <c r="A104" s="34"/>
      <c r="B104" s="34"/>
      <c r="C104" s="34"/>
      <c r="E104" s="34"/>
      <c r="F104" s="34"/>
      <c r="G104" s="56"/>
      <c r="I104" s="34"/>
      <c r="J104" s="34"/>
      <c r="K104" s="34"/>
      <c r="L104" s="73"/>
      <c r="N104" s="34"/>
      <c r="O104" s="34"/>
      <c r="P104" s="34"/>
      <c r="S104" s="34"/>
      <c r="T104" s="34"/>
    </row>
    <row r="105" hidden="1" spans="1:20">
      <c r="A105" s="34"/>
      <c r="B105" s="34"/>
      <c r="C105" s="34"/>
      <c r="E105" s="34"/>
      <c r="F105" s="34"/>
      <c r="G105" s="56"/>
      <c r="I105" s="34"/>
      <c r="J105" s="34"/>
      <c r="K105" s="34"/>
      <c r="L105" s="73"/>
      <c r="N105" s="34"/>
      <c r="O105" s="34"/>
      <c r="P105" s="34"/>
      <c r="S105" s="34"/>
      <c r="T105" s="34"/>
    </row>
    <row r="106" hidden="1" spans="1:20">
      <c r="A106" s="34"/>
      <c r="B106" s="34"/>
      <c r="C106" s="34"/>
      <c r="E106" s="34"/>
      <c r="F106" s="34"/>
      <c r="G106" s="56"/>
      <c r="I106" s="34"/>
      <c r="J106" s="34"/>
      <c r="K106" s="34"/>
      <c r="L106" s="73"/>
      <c r="N106" s="34"/>
      <c r="O106" s="34"/>
      <c r="P106" s="34"/>
      <c r="S106" s="34"/>
      <c r="T106" s="34"/>
    </row>
    <row r="107" hidden="1" spans="1:20">
      <c r="A107" s="34"/>
      <c r="B107" s="34"/>
      <c r="C107" s="34"/>
      <c r="E107" s="34"/>
      <c r="F107" s="34"/>
      <c r="G107" s="56"/>
      <c r="I107" s="34"/>
      <c r="J107" s="34"/>
      <c r="K107" s="34"/>
      <c r="L107" s="73"/>
      <c r="N107" s="34"/>
      <c r="O107" s="34"/>
      <c r="P107" s="34"/>
      <c r="S107" s="34"/>
      <c r="T107" s="34"/>
    </row>
    <row r="108" hidden="1" spans="1:20">
      <c r="A108" s="34"/>
      <c r="B108" s="34"/>
      <c r="C108" s="34"/>
      <c r="E108" s="34"/>
      <c r="F108" s="34"/>
      <c r="G108" s="56"/>
      <c r="I108" s="34"/>
      <c r="J108" s="34"/>
      <c r="K108" s="34"/>
      <c r="L108" s="73"/>
      <c r="N108" s="34"/>
      <c r="O108" s="34"/>
      <c r="P108" s="34"/>
      <c r="S108" s="34"/>
      <c r="T108" s="34"/>
    </row>
    <row r="109" hidden="1" spans="1:20">
      <c r="A109" s="34"/>
      <c r="B109" s="34"/>
      <c r="C109" s="34"/>
      <c r="E109" s="34"/>
      <c r="F109" s="34"/>
      <c r="G109" s="56"/>
      <c r="I109" s="34"/>
      <c r="J109" s="34"/>
      <c r="K109" s="34"/>
      <c r="L109" s="73"/>
      <c r="N109" s="34"/>
      <c r="O109" s="34"/>
      <c r="P109" s="34"/>
      <c r="S109" s="34"/>
      <c r="T109" s="34"/>
    </row>
    <row r="110" hidden="1" spans="1:20">
      <c r="A110" s="34"/>
      <c r="B110" s="34"/>
      <c r="C110" s="34"/>
      <c r="E110" s="34"/>
      <c r="F110" s="34"/>
      <c r="G110" s="56"/>
      <c r="I110" s="34"/>
      <c r="J110" s="34"/>
      <c r="K110" s="34"/>
      <c r="L110" s="73"/>
      <c r="N110" s="34"/>
      <c r="O110" s="34"/>
      <c r="P110" s="34"/>
      <c r="S110" s="34"/>
      <c r="T110" s="34"/>
    </row>
    <row r="111" hidden="1" spans="1:20">
      <c r="A111" s="34"/>
      <c r="B111" s="34"/>
      <c r="C111" s="34"/>
      <c r="E111" s="34"/>
      <c r="F111" s="34"/>
      <c r="G111" s="56"/>
      <c r="I111" s="34"/>
      <c r="J111" s="34"/>
      <c r="K111" s="34"/>
      <c r="L111" s="73"/>
      <c r="N111" s="34"/>
      <c r="O111" s="34"/>
      <c r="P111" s="34"/>
      <c r="S111" s="34"/>
      <c r="T111" s="34"/>
    </row>
    <row r="112" hidden="1" spans="1:20">
      <c r="A112" s="34"/>
      <c r="B112" s="34"/>
      <c r="C112" s="34"/>
      <c r="E112" s="34"/>
      <c r="F112" s="34"/>
      <c r="G112" s="56"/>
      <c r="I112" s="34"/>
      <c r="J112" s="34"/>
      <c r="K112" s="34"/>
      <c r="L112" s="73"/>
      <c r="N112" s="34"/>
      <c r="O112" s="34"/>
      <c r="P112" s="34"/>
      <c r="S112" s="34"/>
      <c r="T112" s="34"/>
    </row>
    <row r="113" hidden="1" spans="1:20">
      <c r="A113" s="34"/>
      <c r="B113" s="34"/>
      <c r="C113" s="34"/>
      <c r="E113" s="34"/>
      <c r="F113" s="34"/>
      <c r="G113" s="56"/>
      <c r="I113" s="34"/>
      <c r="J113" s="34"/>
      <c r="K113" s="34"/>
      <c r="L113" s="34"/>
      <c r="N113" s="34"/>
      <c r="O113" s="34"/>
      <c r="P113" s="34"/>
      <c r="S113" s="34"/>
      <c r="T113" s="34"/>
    </row>
    <row r="114" hidden="1" spans="1:20">
      <c r="A114" s="34"/>
      <c r="B114" s="34"/>
      <c r="C114" s="34"/>
      <c r="E114" s="34"/>
      <c r="F114" s="34"/>
      <c r="G114" s="56"/>
      <c r="I114" s="34"/>
      <c r="J114" s="34"/>
      <c r="K114" s="34"/>
      <c r="L114" s="34"/>
      <c r="N114" s="34"/>
      <c r="O114" s="34"/>
      <c r="P114" s="34"/>
      <c r="S114" s="34"/>
      <c r="T114" s="34"/>
    </row>
    <row r="115" hidden="1" spans="1:20">
      <c r="A115" s="34"/>
      <c r="B115" s="34"/>
      <c r="C115" s="34"/>
      <c r="E115" s="34"/>
      <c r="F115" s="34"/>
      <c r="G115" s="56"/>
      <c r="I115" s="34"/>
      <c r="J115" s="34"/>
      <c r="K115" s="34"/>
      <c r="L115" s="34"/>
      <c r="N115" s="34"/>
      <c r="O115" s="34"/>
      <c r="P115" s="34"/>
      <c r="S115" s="34"/>
      <c r="T115" s="34"/>
    </row>
    <row r="116" hidden="1" spans="1:20">
      <c r="A116" s="34"/>
      <c r="B116" s="34"/>
      <c r="C116" s="34"/>
      <c r="E116" s="34"/>
      <c r="F116" s="34"/>
      <c r="G116" s="56"/>
      <c r="I116" s="34"/>
      <c r="J116" s="34"/>
      <c r="K116" s="34"/>
      <c r="L116" s="34"/>
      <c r="N116" s="34"/>
      <c r="O116" s="34"/>
      <c r="P116" s="34"/>
      <c r="S116" s="34"/>
      <c r="T116" s="34"/>
    </row>
    <row r="117" hidden="1" spans="1:20">
      <c r="A117" s="34"/>
      <c r="B117" s="34"/>
      <c r="C117" s="34"/>
      <c r="E117" s="34"/>
      <c r="F117" s="34"/>
      <c r="G117" s="56"/>
      <c r="I117" s="34"/>
      <c r="J117" s="34"/>
      <c r="K117" s="34"/>
      <c r="L117" s="34"/>
      <c r="N117" s="34"/>
      <c r="O117" s="34"/>
      <c r="P117" s="34"/>
      <c r="S117" s="34"/>
      <c r="T117" s="34"/>
    </row>
    <row r="118" hidden="1" spans="1:20">
      <c r="A118" s="34"/>
      <c r="B118" s="34"/>
      <c r="C118" s="34"/>
      <c r="E118" s="34"/>
      <c r="F118" s="34"/>
      <c r="G118" s="56"/>
      <c r="I118" s="34"/>
      <c r="J118" s="34"/>
      <c r="K118" s="34"/>
      <c r="L118" s="34"/>
      <c r="N118" s="34"/>
      <c r="O118" s="34"/>
      <c r="P118" s="34"/>
      <c r="S118" s="34"/>
      <c r="T118" s="34"/>
    </row>
    <row r="119" hidden="1" spans="1:20">
      <c r="A119" s="34"/>
      <c r="B119" s="34"/>
      <c r="C119" s="34"/>
      <c r="E119" s="34"/>
      <c r="F119" s="34"/>
      <c r="G119" s="56"/>
      <c r="I119" s="34"/>
      <c r="J119" s="34"/>
      <c r="K119" s="34"/>
      <c r="L119" s="34"/>
      <c r="N119" s="34"/>
      <c r="O119" s="34"/>
      <c r="P119" s="34"/>
      <c r="S119" s="34"/>
      <c r="T119" s="34"/>
    </row>
    <row r="120" hidden="1" spans="1:20">
      <c r="A120" s="34"/>
      <c r="B120" s="34"/>
      <c r="C120" s="34"/>
      <c r="E120" s="34"/>
      <c r="F120" s="34"/>
      <c r="G120" s="56"/>
      <c r="I120" s="34"/>
      <c r="J120" s="34"/>
      <c r="K120" s="34"/>
      <c r="L120" s="34"/>
      <c r="N120" s="34"/>
      <c r="O120" s="34"/>
      <c r="P120" s="34"/>
      <c r="S120" s="34"/>
      <c r="T120" s="34"/>
    </row>
    <row r="121" hidden="1" spans="1:20">
      <c r="A121" s="34"/>
      <c r="B121" s="34"/>
      <c r="C121" s="34"/>
      <c r="E121" s="34"/>
      <c r="F121" s="34"/>
      <c r="G121" s="56"/>
      <c r="I121" s="34"/>
      <c r="J121" s="34"/>
      <c r="K121" s="34"/>
      <c r="L121" s="34"/>
      <c r="N121" s="34"/>
      <c r="O121" s="34"/>
      <c r="P121" s="34"/>
      <c r="S121" s="34"/>
      <c r="T121" s="34"/>
    </row>
    <row r="122" hidden="1" spans="1:20">
      <c r="A122" s="34"/>
      <c r="B122" s="34"/>
      <c r="C122" s="34"/>
      <c r="E122" s="34"/>
      <c r="F122" s="34"/>
      <c r="G122" s="56"/>
      <c r="I122" s="34"/>
      <c r="J122" s="34"/>
      <c r="K122" s="34"/>
      <c r="L122" s="34"/>
      <c r="N122" s="34"/>
      <c r="O122" s="34"/>
      <c r="P122" s="34"/>
      <c r="S122" s="34"/>
      <c r="T122" s="34"/>
    </row>
    <row r="123" hidden="1" spans="1:20">
      <c r="A123" s="34"/>
      <c r="B123" s="34"/>
      <c r="C123" s="34"/>
      <c r="E123" s="34"/>
      <c r="F123" s="34"/>
      <c r="G123" s="56"/>
      <c r="I123" s="34"/>
      <c r="J123" s="34"/>
      <c r="K123" s="34"/>
      <c r="L123" s="34"/>
      <c r="N123" s="34"/>
      <c r="O123" s="34"/>
      <c r="P123" s="34"/>
      <c r="S123" s="34"/>
      <c r="T123" s="34"/>
    </row>
    <row r="124" hidden="1" spans="1:20">
      <c r="A124" s="34"/>
      <c r="B124" s="34"/>
      <c r="C124" s="34"/>
      <c r="E124" s="34"/>
      <c r="F124" s="34"/>
      <c r="G124" s="56"/>
      <c r="I124" s="34"/>
      <c r="J124" s="34"/>
      <c r="K124" s="34"/>
      <c r="L124" s="34"/>
      <c r="N124" s="34"/>
      <c r="O124" s="34"/>
      <c r="P124" s="34"/>
      <c r="S124" s="34"/>
      <c r="T124" s="34"/>
    </row>
    <row r="125" hidden="1" spans="1:20">
      <c r="A125" s="34"/>
      <c r="B125" s="34"/>
      <c r="C125" s="34"/>
      <c r="E125" s="34"/>
      <c r="F125" s="34"/>
      <c r="G125" s="56"/>
      <c r="I125" s="34"/>
      <c r="J125" s="34"/>
      <c r="K125" s="34"/>
      <c r="L125" s="34"/>
      <c r="N125" s="34"/>
      <c r="O125" s="34"/>
      <c r="P125" s="34"/>
      <c r="S125" s="34"/>
      <c r="T125" s="34"/>
    </row>
    <row r="126" hidden="1" spans="1:20">
      <c r="A126" s="34"/>
      <c r="B126" s="34"/>
      <c r="C126" s="34"/>
      <c r="E126" s="34"/>
      <c r="F126" s="34"/>
      <c r="G126" s="56"/>
      <c r="I126" s="34"/>
      <c r="J126" s="34"/>
      <c r="K126" s="34"/>
      <c r="L126" s="34"/>
      <c r="N126" s="34"/>
      <c r="O126" s="34"/>
      <c r="P126" s="34"/>
      <c r="S126" s="34"/>
      <c r="T126" s="34"/>
    </row>
    <row r="127" hidden="1" spans="1:20">
      <c r="A127" s="34"/>
      <c r="B127" s="34"/>
      <c r="C127" s="34"/>
      <c r="E127" s="34"/>
      <c r="F127" s="34"/>
      <c r="G127" s="56"/>
      <c r="I127" s="34"/>
      <c r="J127" s="34"/>
      <c r="K127" s="34"/>
      <c r="L127" s="34"/>
      <c r="N127" s="34"/>
      <c r="O127" s="34"/>
      <c r="P127" s="34"/>
      <c r="S127" s="34"/>
      <c r="T127" s="34"/>
    </row>
    <row r="128" hidden="1" spans="1:20">
      <c r="A128" s="34"/>
      <c r="B128" s="34"/>
      <c r="C128" s="34"/>
      <c r="E128" s="34"/>
      <c r="F128" s="34"/>
      <c r="G128" s="56"/>
      <c r="I128" s="34"/>
      <c r="J128" s="34"/>
      <c r="K128" s="34"/>
      <c r="L128" s="34"/>
      <c r="N128" s="34"/>
      <c r="O128" s="34"/>
      <c r="P128" s="34"/>
      <c r="S128" s="34"/>
      <c r="T128" s="34"/>
    </row>
    <row r="129" hidden="1" spans="1:20">
      <c r="A129" s="34"/>
      <c r="B129" s="34"/>
      <c r="C129" s="34"/>
      <c r="E129" s="34"/>
      <c r="F129" s="34"/>
      <c r="G129" s="56"/>
      <c r="I129" s="34"/>
      <c r="J129" s="34"/>
      <c r="K129" s="34"/>
      <c r="L129" s="34"/>
      <c r="N129" s="34"/>
      <c r="O129" s="34"/>
      <c r="P129" s="34"/>
      <c r="S129" s="34"/>
      <c r="T129" s="34"/>
    </row>
    <row r="130" hidden="1" spans="1:20">
      <c r="A130" s="34"/>
      <c r="B130" s="34"/>
      <c r="C130" s="34"/>
      <c r="E130" s="34"/>
      <c r="F130" s="34"/>
      <c r="G130" s="56"/>
      <c r="I130" s="34"/>
      <c r="J130" s="34"/>
      <c r="K130" s="34"/>
      <c r="L130" s="34"/>
      <c r="N130" s="34"/>
      <c r="O130" s="34"/>
      <c r="P130" s="34"/>
      <c r="S130" s="34"/>
      <c r="T130" s="34"/>
    </row>
    <row r="131" hidden="1" spans="1:20">
      <c r="A131" s="34"/>
      <c r="B131" s="34"/>
      <c r="C131" s="34"/>
      <c r="E131" s="34"/>
      <c r="F131" s="34"/>
      <c r="G131" s="56"/>
      <c r="I131" s="34"/>
      <c r="J131" s="34"/>
      <c r="K131" s="34"/>
      <c r="L131" s="34"/>
      <c r="N131" s="34"/>
      <c r="O131" s="34"/>
      <c r="P131" s="34"/>
      <c r="S131" s="34"/>
      <c r="T131" s="34"/>
    </row>
    <row r="132" hidden="1" spans="1:20">
      <c r="A132" s="34"/>
      <c r="B132" s="34"/>
      <c r="C132" s="34"/>
      <c r="E132" s="34"/>
      <c r="F132" s="34"/>
      <c r="G132" s="56"/>
      <c r="I132" s="34"/>
      <c r="J132" s="34"/>
      <c r="K132" s="34"/>
      <c r="L132" s="34"/>
      <c r="N132" s="34"/>
      <c r="O132" s="34"/>
      <c r="P132" s="34"/>
      <c r="S132" s="34"/>
      <c r="T132" s="34"/>
    </row>
    <row r="133" hidden="1" spans="1:20">
      <c r="A133" s="34"/>
      <c r="B133" s="34"/>
      <c r="C133" s="34"/>
      <c r="E133" s="34"/>
      <c r="F133" s="34"/>
      <c r="G133" s="56"/>
      <c r="I133" s="34"/>
      <c r="J133" s="34"/>
      <c r="K133" s="34"/>
      <c r="L133" s="34"/>
      <c r="N133" s="34"/>
      <c r="O133" s="34"/>
      <c r="P133" s="34"/>
      <c r="S133" s="34"/>
      <c r="T133" s="34"/>
    </row>
    <row r="134" hidden="1" spans="1:20">
      <c r="A134" s="34"/>
      <c r="B134" s="34"/>
      <c r="C134" s="34"/>
      <c r="E134" s="34"/>
      <c r="F134" s="34"/>
      <c r="G134" s="56"/>
      <c r="I134" s="34"/>
      <c r="J134" s="34"/>
      <c r="K134" s="34"/>
      <c r="L134" s="34"/>
      <c r="N134" s="34"/>
      <c r="O134" s="34"/>
      <c r="P134" s="34"/>
      <c r="S134" s="34"/>
      <c r="T134" s="34"/>
    </row>
    <row r="135" hidden="1" spans="1:20">
      <c r="A135" s="34"/>
      <c r="B135" s="34"/>
      <c r="C135" s="34"/>
      <c r="E135" s="34"/>
      <c r="F135" s="34"/>
      <c r="G135" s="56"/>
      <c r="I135" s="34"/>
      <c r="J135" s="34"/>
      <c r="K135" s="34"/>
      <c r="L135" s="34"/>
      <c r="N135" s="34"/>
      <c r="O135" s="34"/>
      <c r="P135" s="34"/>
      <c r="S135" s="34"/>
      <c r="T135" s="34"/>
    </row>
    <row r="136" hidden="1" spans="1:20">
      <c r="A136" s="34"/>
      <c r="B136" s="34"/>
      <c r="C136" s="34"/>
      <c r="E136" s="34"/>
      <c r="F136" s="34"/>
      <c r="G136" s="56"/>
      <c r="I136" s="34"/>
      <c r="J136" s="34"/>
      <c r="K136" s="34"/>
      <c r="L136" s="34"/>
      <c r="N136" s="34"/>
      <c r="O136" s="34"/>
      <c r="P136" s="34"/>
      <c r="S136" s="34"/>
      <c r="T136" s="34"/>
    </row>
    <row r="137" hidden="1" spans="1:20">
      <c r="A137" s="34"/>
      <c r="B137" s="34"/>
      <c r="C137" s="34"/>
      <c r="E137" s="34"/>
      <c r="F137" s="34"/>
      <c r="G137" s="56"/>
      <c r="I137" s="34"/>
      <c r="J137" s="34"/>
      <c r="K137" s="34"/>
      <c r="L137" s="34"/>
      <c r="N137" s="34"/>
      <c r="O137" s="34"/>
      <c r="P137" s="34"/>
      <c r="S137" s="34"/>
      <c r="T137" s="34"/>
    </row>
    <row r="138" hidden="1" spans="1:20">
      <c r="A138" s="34"/>
      <c r="B138" s="34"/>
      <c r="C138" s="34"/>
      <c r="E138" s="34"/>
      <c r="F138" s="34"/>
      <c r="G138" s="56"/>
      <c r="I138" s="34"/>
      <c r="J138" s="34"/>
      <c r="K138" s="34"/>
      <c r="L138" s="34"/>
      <c r="N138" s="34"/>
      <c r="O138" s="34"/>
      <c r="P138" s="34"/>
      <c r="S138" s="34"/>
      <c r="T138" s="34"/>
    </row>
    <row r="139" hidden="1" spans="1:20">
      <c r="A139" s="34"/>
      <c r="B139" s="34"/>
      <c r="C139" s="34"/>
      <c r="E139" s="34"/>
      <c r="F139" s="34"/>
      <c r="G139" s="56"/>
      <c r="I139" s="34"/>
      <c r="J139" s="34"/>
      <c r="K139" s="34"/>
      <c r="L139" s="34"/>
      <c r="N139" s="34"/>
      <c r="O139" s="34"/>
      <c r="P139" s="34"/>
      <c r="S139" s="34"/>
      <c r="T139" s="34"/>
    </row>
    <row r="140" hidden="1" spans="1:20">
      <c r="A140" s="34"/>
      <c r="B140" s="34"/>
      <c r="C140" s="34"/>
      <c r="E140" s="34"/>
      <c r="F140" s="34"/>
      <c r="G140" s="56"/>
      <c r="I140" s="34"/>
      <c r="J140" s="34"/>
      <c r="K140" s="34"/>
      <c r="L140" s="34"/>
      <c r="N140" s="34"/>
      <c r="O140" s="34"/>
      <c r="P140" s="34"/>
      <c r="S140" s="34"/>
      <c r="T140" s="34"/>
    </row>
    <row r="141" hidden="1" spans="1:20">
      <c r="A141" s="34"/>
      <c r="B141" s="34"/>
      <c r="C141" s="34"/>
      <c r="E141" s="34"/>
      <c r="F141" s="34"/>
      <c r="G141" s="56"/>
      <c r="I141" s="34"/>
      <c r="J141" s="34"/>
      <c r="K141" s="34"/>
      <c r="L141" s="34"/>
      <c r="N141" s="34"/>
      <c r="O141" s="34"/>
      <c r="P141" s="34"/>
      <c r="S141" s="34"/>
      <c r="T141" s="34"/>
    </row>
    <row r="142" hidden="1" spans="1:20">
      <c r="A142" s="34"/>
      <c r="B142" s="34"/>
      <c r="C142" s="34"/>
      <c r="E142" s="34"/>
      <c r="F142" s="34"/>
      <c r="G142" s="56"/>
      <c r="I142" s="34"/>
      <c r="J142" s="34"/>
      <c r="K142" s="34"/>
      <c r="L142" s="73"/>
      <c r="N142" s="34"/>
      <c r="O142" s="34"/>
      <c r="P142" s="34"/>
      <c r="S142" s="34"/>
      <c r="T142" s="34"/>
    </row>
    <row r="143" hidden="1" spans="1:20">
      <c r="A143" s="34"/>
      <c r="B143" s="34"/>
      <c r="C143" s="34"/>
      <c r="E143" s="34"/>
      <c r="F143" s="34"/>
      <c r="G143" s="56"/>
      <c r="I143" s="34"/>
      <c r="J143" s="34"/>
      <c r="K143" s="34"/>
      <c r="L143" s="73"/>
      <c r="N143" s="34"/>
      <c r="O143" s="34"/>
      <c r="P143" s="34"/>
      <c r="S143" s="34"/>
      <c r="T143" s="34"/>
    </row>
    <row r="144" hidden="1" spans="1:20">
      <c r="A144" s="34"/>
      <c r="B144" s="34"/>
      <c r="C144" s="34"/>
      <c r="E144" s="34"/>
      <c r="F144" s="34"/>
      <c r="G144" s="56"/>
      <c r="I144" s="34"/>
      <c r="J144" s="34"/>
      <c r="K144" s="34"/>
      <c r="L144" s="73"/>
      <c r="N144" s="34"/>
      <c r="O144" s="34"/>
      <c r="P144" s="34"/>
      <c r="S144" s="34"/>
      <c r="T144" s="34"/>
    </row>
    <row r="145" hidden="1" spans="1:20">
      <c r="A145" s="34"/>
      <c r="B145" s="34"/>
      <c r="C145" s="34"/>
      <c r="E145" s="34"/>
      <c r="F145" s="34"/>
      <c r="G145" s="56"/>
      <c r="I145" s="34"/>
      <c r="J145" s="34"/>
      <c r="K145" s="34"/>
      <c r="L145" s="73"/>
      <c r="N145" s="34"/>
      <c r="O145" s="34"/>
      <c r="P145" s="34"/>
      <c r="S145" s="34"/>
      <c r="T145" s="34"/>
    </row>
    <row r="146" hidden="1" spans="1:20">
      <c r="A146" s="34"/>
      <c r="B146" s="34"/>
      <c r="C146" s="34"/>
      <c r="E146" s="34"/>
      <c r="F146" s="34"/>
      <c r="G146" s="56"/>
      <c r="I146" s="34"/>
      <c r="J146" s="34"/>
      <c r="K146" s="34"/>
      <c r="L146" s="73"/>
      <c r="N146" s="34"/>
      <c r="O146" s="34"/>
      <c r="P146" s="34"/>
      <c r="S146" s="34"/>
      <c r="T146" s="34"/>
    </row>
    <row r="147" hidden="1" spans="1:20">
      <c r="A147" s="34"/>
      <c r="B147" s="34"/>
      <c r="C147" s="34"/>
      <c r="E147" s="34"/>
      <c r="F147" s="34"/>
      <c r="G147" s="56"/>
      <c r="I147" s="34"/>
      <c r="J147" s="34"/>
      <c r="K147" s="34"/>
      <c r="L147" s="73"/>
      <c r="N147" s="34"/>
      <c r="O147" s="34"/>
      <c r="P147" s="34"/>
      <c r="S147" s="34"/>
      <c r="T147" s="34"/>
    </row>
    <row r="148" hidden="1" spans="1:20">
      <c r="A148" s="34"/>
      <c r="B148" s="34"/>
      <c r="C148" s="34"/>
      <c r="E148" s="34"/>
      <c r="F148" s="34"/>
      <c r="G148" s="56"/>
      <c r="I148" s="34"/>
      <c r="J148" s="34"/>
      <c r="K148" s="34"/>
      <c r="L148" s="73"/>
      <c r="N148" s="34"/>
      <c r="O148" s="34"/>
      <c r="P148" s="34"/>
      <c r="S148" s="34"/>
      <c r="T148" s="34"/>
    </row>
    <row r="149" hidden="1" spans="1:20">
      <c r="A149" s="34"/>
      <c r="B149" s="34"/>
      <c r="C149" s="34"/>
      <c r="E149" s="34"/>
      <c r="F149" s="34"/>
      <c r="G149" s="56"/>
      <c r="I149" s="34"/>
      <c r="J149" s="34"/>
      <c r="K149" s="34"/>
      <c r="L149" s="34"/>
      <c r="N149" s="34"/>
      <c r="O149" s="34"/>
      <c r="P149" s="34"/>
      <c r="S149" s="34"/>
      <c r="T149" s="34"/>
    </row>
    <row r="150" hidden="1" spans="1:20">
      <c r="A150" s="34"/>
      <c r="B150" s="34"/>
      <c r="C150" s="34"/>
      <c r="E150" s="34"/>
      <c r="F150" s="34"/>
      <c r="G150" s="56"/>
      <c r="I150" s="34"/>
      <c r="J150" s="34"/>
      <c r="K150" s="34"/>
      <c r="L150" s="73"/>
      <c r="N150" s="34"/>
      <c r="O150" s="34"/>
      <c r="P150" s="34"/>
      <c r="S150" s="34"/>
      <c r="T150" s="34"/>
    </row>
    <row r="151" hidden="1" spans="1:20">
      <c r="A151" s="34"/>
      <c r="B151" s="34"/>
      <c r="C151" s="34"/>
      <c r="E151" s="34"/>
      <c r="F151" s="34"/>
      <c r="G151" s="56"/>
      <c r="I151" s="34"/>
      <c r="J151" s="34"/>
      <c r="K151" s="34"/>
      <c r="L151" s="73"/>
      <c r="N151" s="34"/>
      <c r="O151" s="34"/>
      <c r="P151" s="34"/>
      <c r="S151" s="34"/>
      <c r="T151" s="34"/>
    </row>
    <row r="152" hidden="1" spans="1:20">
      <c r="A152" s="34"/>
      <c r="B152" s="34"/>
      <c r="C152" s="34"/>
      <c r="E152" s="34"/>
      <c r="F152" s="34"/>
      <c r="G152" s="56"/>
      <c r="I152" s="34"/>
      <c r="J152" s="34"/>
      <c r="K152" s="34"/>
      <c r="L152" s="73"/>
      <c r="N152" s="34"/>
      <c r="O152" s="34"/>
      <c r="P152" s="34"/>
      <c r="S152" s="34"/>
      <c r="T152" s="34"/>
    </row>
    <row r="153" hidden="1" spans="1:20">
      <c r="A153" s="34"/>
      <c r="B153" s="34"/>
      <c r="C153" s="34"/>
      <c r="E153" s="34"/>
      <c r="F153" s="34"/>
      <c r="G153" s="56"/>
      <c r="I153" s="34"/>
      <c r="J153" s="34"/>
      <c r="K153" s="34"/>
      <c r="L153" s="73"/>
      <c r="N153" s="34"/>
      <c r="O153" s="34"/>
      <c r="P153" s="34"/>
      <c r="S153" s="34"/>
      <c r="T153" s="34"/>
    </row>
    <row r="154" hidden="1" spans="1:20">
      <c r="A154" s="34"/>
      <c r="B154" s="34"/>
      <c r="C154" s="34"/>
      <c r="E154" s="34"/>
      <c r="F154" s="34"/>
      <c r="G154" s="56"/>
      <c r="I154" s="34"/>
      <c r="J154" s="34"/>
      <c r="K154" s="34"/>
      <c r="L154" s="73"/>
      <c r="N154" s="34"/>
      <c r="O154" s="34"/>
      <c r="P154" s="34"/>
      <c r="S154" s="34"/>
      <c r="T154" s="34"/>
    </row>
    <row r="155" hidden="1" spans="1:20">
      <c r="A155" s="34"/>
      <c r="B155" s="34"/>
      <c r="C155" s="34"/>
      <c r="E155" s="34"/>
      <c r="F155" s="34"/>
      <c r="G155" s="56"/>
      <c r="I155" s="34"/>
      <c r="J155" s="34"/>
      <c r="K155" s="34"/>
      <c r="L155" s="73"/>
      <c r="N155" s="34"/>
      <c r="O155" s="34"/>
      <c r="P155" s="34"/>
      <c r="S155" s="34"/>
      <c r="T155" s="34"/>
    </row>
    <row r="156" hidden="1" spans="1:20">
      <c r="A156" s="34"/>
      <c r="B156" s="34"/>
      <c r="C156" s="34"/>
      <c r="E156" s="34"/>
      <c r="F156" s="34"/>
      <c r="G156" s="34"/>
      <c r="I156" s="34"/>
      <c r="J156" s="34"/>
      <c r="K156" s="34"/>
      <c r="L156" s="73"/>
      <c r="N156" s="34"/>
      <c r="O156" s="34"/>
      <c r="P156" s="34"/>
      <c r="S156" s="34"/>
      <c r="T156" s="34"/>
    </row>
    <row r="157" hidden="1" spans="1:20">
      <c r="A157" s="34"/>
      <c r="B157" s="34"/>
      <c r="C157" s="34"/>
      <c r="E157" s="34"/>
      <c r="F157" s="34"/>
      <c r="G157" s="34"/>
      <c r="I157" s="34"/>
      <c r="J157" s="34"/>
      <c r="K157" s="34"/>
      <c r="L157" s="73"/>
      <c r="N157" s="34"/>
      <c r="O157" s="34"/>
      <c r="P157" s="34"/>
      <c r="S157" s="34"/>
      <c r="T157" s="34"/>
    </row>
    <row r="158" hidden="1" spans="1:20">
      <c r="A158" s="34"/>
      <c r="B158" s="34"/>
      <c r="C158" s="34"/>
      <c r="E158" s="34"/>
      <c r="F158" s="34"/>
      <c r="G158" s="34"/>
      <c r="I158" s="34"/>
      <c r="J158" s="34"/>
      <c r="K158" s="34"/>
      <c r="L158" s="73"/>
      <c r="N158" s="34"/>
      <c r="O158" s="34"/>
      <c r="P158" s="34"/>
      <c r="S158" s="34"/>
      <c r="T158" s="34"/>
    </row>
    <row r="159" hidden="1" spans="1:20">
      <c r="A159" s="34"/>
      <c r="B159" s="34"/>
      <c r="C159" s="34"/>
      <c r="E159" s="34"/>
      <c r="F159" s="34"/>
      <c r="G159" s="34"/>
      <c r="I159" s="34"/>
      <c r="J159" s="34"/>
      <c r="K159" s="34"/>
      <c r="L159" s="73"/>
      <c r="N159" s="34"/>
      <c r="O159" s="34"/>
      <c r="P159" s="34"/>
      <c r="S159" s="34"/>
      <c r="T159" s="34"/>
    </row>
    <row r="160" hidden="1" spans="1:20">
      <c r="A160" s="34"/>
      <c r="B160" s="34"/>
      <c r="C160" s="34"/>
      <c r="E160" s="34"/>
      <c r="F160" s="34"/>
      <c r="G160" s="34"/>
      <c r="I160" s="34"/>
      <c r="J160" s="34"/>
      <c r="K160" s="34"/>
      <c r="L160" s="34"/>
      <c r="N160" s="34"/>
      <c r="O160" s="34"/>
      <c r="P160" s="34"/>
      <c r="S160" s="34"/>
      <c r="T160" s="34"/>
    </row>
    <row r="161" hidden="1" spans="1:20">
      <c r="A161" s="34"/>
      <c r="B161" s="34"/>
      <c r="C161" s="34"/>
      <c r="E161" s="34"/>
      <c r="F161" s="34"/>
      <c r="G161" s="34"/>
      <c r="I161" s="34"/>
      <c r="J161" s="34"/>
      <c r="K161" s="34"/>
      <c r="L161" s="73"/>
      <c r="N161" s="34"/>
      <c r="O161" s="34"/>
      <c r="P161" s="34"/>
      <c r="S161" s="34"/>
      <c r="T161" s="34"/>
    </row>
    <row r="162" hidden="1" spans="1:20">
      <c r="A162" s="34"/>
      <c r="B162" s="34"/>
      <c r="C162" s="34"/>
      <c r="E162" s="34"/>
      <c r="F162" s="34"/>
      <c r="G162" s="34"/>
      <c r="I162" s="34"/>
      <c r="J162" s="34"/>
      <c r="K162" s="34"/>
      <c r="L162" s="73"/>
      <c r="N162" s="34"/>
      <c r="O162" s="34"/>
      <c r="P162" s="34"/>
      <c r="S162" s="34"/>
      <c r="T162" s="34"/>
    </row>
    <row r="163" hidden="1" spans="1:20">
      <c r="A163" s="34"/>
      <c r="B163" s="34"/>
      <c r="C163" s="34"/>
      <c r="E163" s="34"/>
      <c r="F163" s="34"/>
      <c r="G163" s="34"/>
      <c r="I163" s="34"/>
      <c r="J163" s="34"/>
      <c r="K163" s="34"/>
      <c r="L163" s="73"/>
      <c r="N163" s="34"/>
      <c r="O163" s="34"/>
      <c r="P163" s="34"/>
      <c r="S163" s="34"/>
      <c r="T163" s="34"/>
    </row>
    <row r="164" hidden="1" spans="1:20">
      <c r="A164" s="34"/>
      <c r="B164" s="34"/>
      <c r="C164" s="34"/>
      <c r="E164" s="34"/>
      <c r="F164" s="34"/>
      <c r="G164" s="34"/>
      <c r="I164" s="34"/>
      <c r="J164" s="34"/>
      <c r="K164" s="34"/>
      <c r="L164" s="34"/>
      <c r="N164" s="34"/>
      <c r="O164" s="34"/>
      <c r="P164" s="34"/>
      <c r="S164" s="34"/>
      <c r="T164" s="34"/>
    </row>
    <row r="165" hidden="1" spans="1:20">
      <c r="A165" s="34"/>
      <c r="B165" s="34"/>
      <c r="C165" s="34"/>
      <c r="E165" s="34"/>
      <c r="F165" s="34"/>
      <c r="G165" s="34"/>
      <c r="I165" s="34"/>
      <c r="J165" s="34"/>
      <c r="K165" s="34"/>
      <c r="L165" s="73"/>
      <c r="N165" s="34"/>
      <c r="O165" s="34"/>
      <c r="P165" s="34"/>
      <c r="S165" s="34"/>
      <c r="T165" s="34"/>
    </row>
    <row r="166" hidden="1" spans="1:20">
      <c r="A166" s="34"/>
      <c r="B166" s="34"/>
      <c r="C166" s="34"/>
      <c r="E166" s="34"/>
      <c r="F166" s="34"/>
      <c r="G166" s="34"/>
      <c r="I166" s="34"/>
      <c r="J166" s="34"/>
      <c r="K166" s="34"/>
      <c r="L166" s="73"/>
      <c r="N166" s="34"/>
      <c r="O166" s="34"/>
      <c r="P166" s="34"/>
      <c r="S166" s="34"/>
      <c r="T166" s="34"/>
    </row>
    <row r="167" hidden="1" spans="1:20">
      <c r="A167" s="34"/>
      <c r="B167" s="34"/>
      <c r="C167" s="34"/>
      <c r="E167" s="34"/>
      <c r="F167" s="34"/>
      <c r="G167" s="34"/>
      <c r="I167" s="34"/>
      <c r="J167" s="34"/>
      <c r="K167" s="34"/>
      <c r="L167" s="73"/>
      <c r="N167" s="34"/>
      <c r="O167" s="34"/>
      <c r="P167" s="34"/>
      <c r="S167" s="34"/>
      <c r="T167" s="34"/>
    </row>
    <row r="168" hidden="1" spans="1:20">
      <c r="A168" s="34"/>
      <c r="B168" s="34"/>
      <c r="C168" s="34"/>
      <c r="E168" s="34"/>
      <c r="F168" s="34"/>
      <c r="G168" s="34"/>
      <c r="I168" s="34"/>
      <c r="J168" s="34"/>
      <c r="K168" s="34"/>
      <c r="L168" s="73"/>
      <c r="N168" s="34"/>
      <c r="O168" s="34"/>
      <c r="P168" s="34"/>
      <c r="S168" s="34"/>
      <c r="T168" s="34"/>
    </row>
    <row r="169" hidden="1" spans="1:20">
      <c r="A169" s="34"/>
      <c r="B169" s="34"/>
      <c r="C169" s="34"/>
      <c r="E169" s="34"/>
      <c r="F169" s="34"/>
      <c r="G169" s="34"/>
      <c r="I169" s="34"/>
      <c r="J169" s="34"/>
      <c r="K169" s="34"/>
      <c r="L169" s="73"/>
      <c r="N169" s="34"/>
      <c r="O169" s="34"/>
      <c r="P169" s="34"/>
      <c r="S169" s="34"/>
      <c r="T169" s="34"/>
    </row>
    <row r="170" hidden="1" spans="1:20">
      <c r="A170" s="34"/>
      <c r="B170" s="34"/>
      <c r="C170" s="34"/>
      <c r="E170" s="34"/>
      <c r="F170" s="34"/>
      <c r="G170" s="34"/>
      <c r="I170" s="34"/>
      <c r="J170" s="34"/>
      <c r="K170" s="34"/>
      <c r="L170" s="73"/>
      <c r="N170" s="34"/>
      <c r="O170" s="34"/>
      <c r="P170" s="34"/>
      <c r="S170" s="34"/>
      <c r="T170" s="34"/>
    </row>
    <row r="171" hidden="1" spans="1:20">
      <c r="A171" s="34"/>
      <c r="B171" s="34"/>
      <c r="C171" s="34"/>
      <c r="E171" s="34"/>
      <c r="F171" s="34"/>
      <c r="G171" s="34"/>
      <c r="I171" s="34"/>
      <c r="J171" s="34"/>
      <c r="K171" s="34"/>
      <c r="L171" s="73"/>
      <c r="N171" s="34"/>
      <c r="O171" s="34"/>
      <c r="P171" s="34"/>
      <c r="S171" s="34"/>
      <c r="T171" s="34"/>
    </row>
    <row r="172" hidden="1" spans="1:20">
      <c r="A172" s="34"/>
      <c r="B172" s="34"/>
      <c r="C172" s="34"/>
      <c r="E172" s="34"/>
      <c r="F172" s="34"/>
      <c r="G172" s="34"/>
      <c r="I172" s="34"/>
      <c r="J172" s="34"/>
      <c r="K172" s="34"/>
      <c r="L172" s="73"/>
      <c r="N172" s="34"/>
      <c r="O172" s="34"/>
      <c r="P172" s="34"/>
      <c r="S172" s="34"/>
      <c r="T172" s="34"/>
    </row>
    <row r="173" hidden="1" spans="1:20">
      <c r="A173" s="34"/>
      <c r="B173" s="34"/>
      <c r="C173" s="34"/>
      <c r="E173" s="34"/>
      <c r="F173" s="34"/>
      <c r="G173" s="34"/>
      <c r="I173" s="34"/>
      <c r="J173" s="34"/>
      <c r="K173" s="34"/>
      <c r="L173" s="73"/>
      <c r="N173" s="34"/>
      <c r="O173" s="34"/>
      <c r="P173" s="34"/>
      <c r="S173" s="34"/>
      <c r="T173" s="34"/>
    </row>
    <row r="174" hidden="1" spans="1:20">
      <c r="A174" s="34"/>
      <c r="B174" s="34"/>
      <c r="C174" s="34"/>
      <c r="E174" s="34"/>
      <c r="F174" s="34"/>
      <c r="G174" s="34"/>
      <c r="I174" s="34"/>
      <c r="J174" s="34"/>
      <c r="K174" s="34"/>
      <c r="L174" s="73"/>
      <c r="N174" s="34"/>
      <c r="O174" s="34"/>
      <c r="P174" s="34"/>
      <c r="S174" s="34"/>
      <c r="T174" s="34"/>
    </row>
    <row r="175" hidden="1" spans="1:20">
      <c r="A175" s="34"/>
      <c r="B175" s="34"/>
      <c r="C175" s="34"/>
      <c r="E175" s="34"/>
      <c r="F175" s="34"/>
      <c r="G175" s="34"/>
      <c r="I175" s="34"/>
      <c r="J175" s="34"/>
      <c r="K175" s="34"/>
      <c r="L175" s="73"/>
      <c r="N175" s="34"/>
      <c r="O175" s="34"/>
      <c r="P175" s="34"/>
      <c r="S175" s="34"/>
      <c r="T175" s="34"/>
    </row>
    <row r="176" hidden="1" spans="1:20">
      <c r="A176" s="34"/>
      <c r="B176" s="34"/>
      <c r="C176" s="34"/>
      <c r="E176" s="34"/>
      <c r="F176" s="34"/>
      <c r="G176" s="34"/>
      <c r="I176" s="34"/>
      <c r="J176" s="34"/>
      <c r="K176" s="34"/>
      <c r="L176" s="73"/>
      <c r="N176" s="34"/>
      <c r="O176" s="34"/>
      <c r="P176" s="34"/>
      <c r="S176" s="34"/>
      <c r="T176" s="34"/>
    </row>
    <row r="177" hidden="1" spans="1:20">
      <c r="A177" s="34"/>
      <c r="B177" s="34"/>
      <c r="C177" s="34"/>
      <c r="E177" s="34"/>
      <c r="F177" s="34"/>
      <c r="G177" s="34"/>
      <c r="I177" s="34"/>
      <c r="J177" s="34"/>
      <c r="K177" s="34"/>
      <c r="L177" s="73"/>
      <c r="N177" s="34"/>
      <c r="O177" s="34"/>
      <c r="P177" s="34"/>
      <c r="S177" s="34"/>
      <c r="T177" s="34"/>
    </row>
    <row r="178" hidden="1" spans="1:20">
      <c r="A178" s="34"/>
      <c r="B178" s="34"/>
      <c r="C178" s="34"/>
      <c r="E178" s="34"/>
      <c r="F178" s="34"/>
      <c r="G178" s="34"/>
      <c r="I178" s="34"/>
      <c r="J178" s="34"/>
      <c r="K178" s="34"/>
      <c r="L178" s="34"/>
      <c r="N178" s="34"/>
      <c r="O178" s="34"/>
      <c r="P178" s="34"/>
      <c r="S178" s="34"/>
      <c r="T178" s="34"/>
    </row>
    <row r="179" hidden="1" spans="1:20">
      <c r="A179" s="34"/>
      <c r="B179" s="34"/>
      <c r="C179" s="34"/>
      <c r="E179" s="34"/>
      <c r="F179" s="34"/>
      <c r="G179" s="34"/>
      <c r="I179" s="34"/>
      <c r="J179" s="34"/>
      <c r="K179" s="34"/>
      <c r="L179" s="73"/>
      <c r="N179" s="34"/>
      <c r="O179" s="34"/>
      <c r="P179" s="34"/>
      <c r="S179" s="34"/>
      <c r="T179" s="34"/>
    </row>
    <row r="180" hidden="1" spans="1:20">
      <c r="A180" s="34"/>
      <c r="B180" s="34"/>
      <c r="C180" s="34"/>
      <c r="E180" s="34"/>
      <c r="F180" s="34"/>
      <c r="G180" s="34"/>
      <c r="I180" s="34"/>
      <c r="J180" s="34"/>
      <c r="K180" s="34"/>
      <c r="L180" s="73"/>
      <c r="N180" s="34"/>
      <c r="O180" s="34"/>
      <c r="P180" s="34"/>
      <c r="S180" s="34"/>
      <c r="T180" s="34"/>
    </row>
    <row r="181" hidden="1" spans="1:20">
      <c r="A181" s="34"/>
      <c r="B181" s="34"/>
      <c r="C181" s="34"/>
      <c r="E181" s="34"/>
      <c r="F181" s="34"/>
      <c r="G181" s="34"/>
      <c r="I181" s="34"/>
      <c r="J181" s="34"/>
      <c r="K181" s="34"/>
      <c r="L181" s="73"/>
      <c r="N181" s="34"/>
      <c r="O181" s="34"/>
      <c r="P181" s="34"/>
      <c r="S181" s="34"/>
      <c r="T181" s="34"/>
    </row>
    <row r="182" hidden="1" spans="1:20">
      <c r="A182" s="34"/>
      <c r="B182" s="34"/>
      <c r="C182" s="34"/>
      <c r="E182" s="34"/>
      <c r="F182" s="34"/>
      <c r="G182" s="34"/>
      <c r="I182" s="34"/>
      <c r="J182" s="34"/>
      <c r="K182" s="34"/>
      <c r="L182" s="73"/>
      <c r="N182" s="34"/>
      <c r="O182" s="34"/>
      <c r="P182" s="34"/>
      <c r="S182" s="34"/>
      <c r="T182" s="34"/>
    </row>
    <row r="183" hidden="1" spans="1:20">
      <c r="A183" s="34"/>
      <c r="B183" s="34"/>
      <c r="C183" s="34"/>
      <c r="E183" s="34"/>
      <c r="F183" s="34"/>
      <c r="G183" s="34"/>
      <c r="I183" s="34"/>
      <c r="J183" s="34"/>
      <c r="K183" s="34"/>
      <c r="L183" s="73"/>
      <c r="N183" s="34"/>
      <c r="O183" s="34"/>
      <c r="P183" s="34"/>
      <c r="S183" s="34"/>
      <c r="T183" s="34"/>
    </row>
    <row r="184" hidden="1" spans="1:20">
      <c r="A184" s="34"/>
      <c r="B184" s="34"/>
      <c r="C184" s="34"/>
      <c r="E184" s="34"/>
      <c r="F184" s="34"/>
      <c r="G184" s="34"/>
      <c r="I184" s="34"/>
      <c r="J184" s="34"/>
      <c r="K184" s="34"/>
      <c r="L184" s="73"/>
      <c r="N184" s="34"/>
      <c r="O184" s="34"/>
      <c r="P184" s="34"/>
      <c r="S184" s="34"/>
      <c r="T184" s="34"/>
    </row>
    <row r="185" hidden="1" spans="1:20">
      <c r="A185" s="34"/>
      <c r="B185" s="34"/>
      <c r="C185" s="34"/>
      <c r="E185" s="34"/>
      <c r="F185" s="34"/>
      <c r="G185" s="34"/>
      <c r="I185" s="34"/>
      <c r="J185" s="34"/>
      <c r="K185" s="34"/>
      <c r="L185" s="73"/>
      <c r="N185" s="34"/>
      <c r="O185" s="34"/>
      <c r="P185" s="34"/>
      <c r="S185" s="34"/>
      <c r="T185" s="34"/>
    </row>
    <row r="186" hidden="1" spans="1:20">
      <c r="A186" s="34"/>
      <c r="B186" s="34"/>
      <c r="C186" s="34"/>
      <c r="E186" s="34"/>
      <c r="F186" s="34"/>
      <c r="G186" s="34"/>
      <c r="I186" s="34"/>
      <c r="J186" s="34"/>
      <c r="K186" s="34"/>
      <c r="L186" s="73"/>
      <c r="N186" s="34"/>
      <c r="O186" s="34"/>
      <c r="P186" s="34"/>
      <c r="S186" s="34"/>
      <c r="T186" s="34"/>
    </row>
    <row r="187" hidden="1" spans="1:20">
      <c r="A187" s="34"/>
      <c r="B187" s="34"/>
      <c r="C187" s="34"/>
      <c r="E187" s="34"/>
      <c r="F187" s="34"/>
      <c r="G187" s="34"/>
      <c r="I187" s="34"/>
      <c r="J187" s="34"/>
      <c r="K187" s="34"/>
      <c r="L187" s="73"/>
      <c r="N187" s="34"/>
      <c r="O187" s="34"/>
      <c r="P187" s="34"/>
      <c r="S187" s="34"/>
      <c r="T187" s="34"/>
    </row>
    <row r="188" hidden="1" spans="1:20">
      <c r="A188" s="34"/>
      <c r="B188" s="34"/>
      <c r="C188" s="34"/>
      <c r="E188" s="34"/>
      <c r="F188" s="34"/>
      <c r="G188" s="34"/>
      <c r="I188" s="34"/>
      <c r="J188" s="34"/>
      <c r="K188" s="34"/>
      <c r="L188" s="73"/>
      <c r="N188" s="34"/>
      <c r="O188" s="34"/>
      <c r="P188" s="34"/>
      <c r="S188" s="34"/>
      <c r="T188" s="34"/>
    </row>
    <row r="189" hidden="1" spans="1:20">
      <c r="A189" s="34"/>
      <c r="B189" s="34"/>
      <c r="C189" s="34"/>
      <c r="E189" s="34"/>
      <c r="F189" s="34"/>
      <c r="G189" s="34"/>
      <c r="I189" s="34"/>
      <c r="J189" s="34"/>
      <c r="K189" s="34"/>
      <c r="L189" s="34"/>
      <c r="N189" s="34"/>
      <c r="O189" s="34"/>
      <c r="P189" s="34"/>
      <c r="S189" s="34"/>
      <c r="T189" s="34"/>
    </row>
    <row r="190" hidden="1" spans="1:20">
      <c r="A190" s="34"/>
      <c r="B190" s="34"/>
      <c r="C190" s="34"/>
      <c r="E190" s="34"/>
      <c r="F190" s="34"/>
      <c r="G190" s="34"/>
      <c r="I190" s="34"/>
      <c r="J190" s="34"/>
      <c r="K190" s="34"/>
      <c r="L190" s="73"/>
      <c r="N190" s="34"/>
      <c r="O190" s="34"/>
      <c r="P190" s="34"/>
      <c r="S190" s="34"/>
      <c r="T190" s="34"/>
    </row>
    <row r="191" hidden="1" spans="1:20">
      <c r="A191" s="34"/>
      <c r="B191" s="34"/>
      <c r="C191" s="34"/>
      <c r="E191" s="34"/>
      <c r="F191" s="34"/>
      <c r="G191" s="34"/>
      <c r="I191" s="34"/>
      <c r="J191" s="34"/>
      <c r="K191" s="34"/>
      <c r="L191" s="73"/>
      <c r="N191" s="34"/>
      <c r="O191" s="34"/>
      <c r="P191" s="34"/>
      <c r="S191" s="34"/>
      <c r="T191" s="34"/>
    </row>
    <row r="192" hidden="1" spans="1:20">
      <c r="A192" s="34"/>
      <c r="B192" s="34"/>
      <c r="C192" s="34"/>
      <c r="E192" s="34"/>
      <c r="F192" s="34"/>
      <c r="G192" s="34"/>
      <c r="I192" s="34"/>
      <c r="J192" s="34"/>
      <c r="K192" s="34"/>
      <c r="L192" s="73"/>
      <c r="N192" s="34"/>
      <c r="O192" s="34"/>
      <c r="P192" s="34"/>
      <c r="S192" s="34"/>
      <c r="T192" s="34"/>
    </row>
    <row r="193" hidden="1" spans="1:20">
      <c r="A193" s="34"/>
      <c r="B193" s="34"/>
      <c r="C193" s="34"/>
      <c r="E193" s="34"/>
      <c r="F193" s="34"/>
      <c r="G193" s="34"/>
      <c r="I193" s="34"/>
      <c r="J193" s="34"/>
      <c r="K193" s="34"/>
      <c r="L193" s="34"/>
      <c r="N193" s="34"/>
      <c r="O193" s="34"/>
      <c r="P193" s="34"/>
      <c r="S193" s="34"/>
      <c r="T193" s="34"/>
    </row>
    <row r="194" hidden="1" spans="1:20">
      <c r="A194" s="34"/>
      <c r="B194" s="34"/>
      <c r="C194" s="34"/>
      <c r="E194" s="34"/>
      <c r="F194" s="34"/>
      <c r="G194" s="34"/>
      <c r="I194" s="34"/>
      <c r="J194" s="34"/>
      <c r="K194" s="34"/>
      <c r="L194" s="73"/>
      <c r="N194" s="34"/>
      <c r="O194" s="34"/>
      <c r="P194" s="34"/>
      <c r="S194" s="34"/>
      <c r="T194" s="34"/>
    </row>
    <row r="195" hidden="1" spans="1:20">
      <c r="A195" s="34"/>
      <c r="B195" s="34"/>
      <c r="C195" s="34"/>
      <c r="E195" s="34"/>
      <c r="F195" s="34"/>
      <c r="G195" s="34"/>
      <c r="I195" s="34"/>
      <c r="J195" s="34"/>
      <c r="K195" s="34"/>
      <c r="L195" s="73"/>
      <c r="N195" s="34"/>
      <c r="O195" s="34"/>
      <c r="P195" s="34"/>
      <c r="S195" s="34"/>
      <c r="T195" s="34"/>
    </row>
    <row r="196" hidden="1" spans="1:20">
      <c r="A196" s="34"/>
      <c r="B196" s="34"/>
      <c r="C196" s="34"/>
      <c r="E196" s="34"/>
      <c r="F196" s="34"/>
      <c r="G196" s="34"/>
      <c r="I196" s="34"/>
      <c r="J196" s="34"/>
      <c r="K196" s="34"/>
      <c r="L196" s="73"/>
      <c r="N196" s="34"/>
      <c r="O196" s="34"/>
      <c r="P196" s="34"/>
      <c r="S196" s="34"/>
      <c r="T196" s="34"/>
    </row>
    <row r="197" hidden="1" spans="1:20">
      <c r="A197" s="34"/>
      <c r="B197" s="34"/>
      <c r="C197" s="34"/>
      <c r="E197" s="34"/>
      <c r="F197" s="34"/>
      <c r="G197" s="34"/>
      <c r="I197" s="34"/>
      <c r="J197" s="34"/>
      <c r="K197" s="34"/>
      <c r="L197" s="73"/>
      <c r="N197" s="34"/>
      <c r="O197" s="34"/>
      <c r="P197" s="34"/>
      <c r="S197" s="34"/>
      <c r="T197" s="34"/>
    </row>
    <row r="198" hidden="1" spans="1:20">
      <c r="A198" s="34"/>
      <c r="B198" s="34"/>
      <c r="C198" s="34"/>
      <c r="E198" s="34"/>
      <c r="F198" s="34"/>
      <c r="G198" s="34"/>
      <c r="I198" s="34"/>
      <c r="J198" s="34"/>
      <c r="K198" s="34"/>
      <c r="L198" s="73"/>
      <c r="N198" s="34"/>
      <c r="O198" s="34"/>
      <c r="P198" s="34"/>
      <c r="S198" s="34"/>
      <c r="T198" s="34"/>
    </row>
    <row r="199" hidden="1" spans="1:20">
      <c r="A199" s="34"/>
      <c r="B199" s="34"/>
      <c r="C199" s="34"/>
      <c r="E199" s="34"/>
      <c r="F199" s="34"/>
      <c r="G199" s="34"/>
      <c r="I199" s="34"/>
      <c r="J199" s="34"/>
      <c r="K199" s="34"/>
      <c r="L199" s="73"/>
      <c r="N199" s="34"/>
      <c r="O199" s="34"/>
      <c r="P199" s="34"/>
      <c r="S199" s="34"/>
      <c r="T199" s="34"/>
    </row>
    <row r="200" hidden="1" spans="1:20">
      <c r="A200" s="34"/>
      <c r="B200" s="34"/>
      <c r="C200" s="34"/>
      <c r="E200" s="34"/>
      <c r="F200" s="34"/>
      <c r="G200" s="34"/>
      <c r="I200" s="34"/>
      <c r="J200" s="34"/>
      <c r="K200" s="34"/>
      <c r="L200" s="73"/>
      <c r="N200" s="34"/>
      <c r="O200" s="34"/>
      <c r="P200" s="34"/>
      <c r="S200" s="34"/>
      <c r="T200" s="34"/>
    </row>
    <row r="201" hidden="1" spans="1:20">
      <c r="A201" s="34"/>
      <c r="B201" s="34"/>
      <c r="C201" s="34"/>
      <c r="E201" s="34"/>
      <c r="F201" s="34"/>
      <c r="G201" s="34"/>
      <c r="I201" s="34"/>
      <c r="J201" s="34"/>
      <c r="K201" s="34"/>
      <c r="L201" s="73"/>
      <c r="N201" s="34"/>
      <c r="O201" s="34"/>
      <c r="P201" s="34"/>
      <c r="S201" s="34"/>
      <c r="T201" s="34"/>
    </row>
    <row r="202" hidden="1" spans="1:20">
      <c r="A202" s="34"/>
      <c r="B202" s="34"/>
      <c r="C202" s="34"/>
      <c r="E202" s="34"/>
      <c r="F202" s="34"/>
      <c r="G202" s="34"/>
      <c r="I202" s="34"/>
      <c r="J202" s="34"/>
      <c r="K202" s="34"/>
      <c r="L202" s="73"/>
      <c r="N202" s="34"/>
      <c r="O202" s="34"/>
      <c r="P202" s="34"/>
      <c r="S202" s="34"/>
      <c r="T202" s="34"/>
    </row>
    <row r="203" hidden="1" spans="1:20">
      <c r="A203" s="34"/>
      <c r="B203" s="34"/>
      <c r="C203" s="34"/>
      <c r="E203" s="34"/>
      <c r="F203" s="34"/>
      <c r="G203" s="34"/>
      <c r="I203" s="34"/>
      <c r="J203" s="34"/>
      <c r="K203" s="34"/>
      <c r="L203" s="73"/>
      <c r="N203" s="34"/>
      <c r="O203" s="34"/>
      <c r="P203" s="34"/>
      <c r="S203" s="34"/>
      <c r="T203" s="34"/>
    </row>
    <row r="204" hidden="1" spans="1:20">
      <c r="A204" s="34"/>
      <c r="B204" s="34"/>
      <c r="C204" s="34"/>
      <c r="E204" s="34"/>
      <c r="F204" s="34"/>
      <c r="G204" s="34"/>
      <c r="I204" s="34"/>
      <c r="J204" s="34"/>
      <c r="K204" s="34"/>
      <c r="L204" s="73"/>
      <c r="N204" s="34"/>
      <c r="O204" s="34"/>
      <c r="P204" s="34"/>
      <c r="S204" s="34"/>
      <c r="T204" s="34"/>
    </row>
    <row r="205" hidden="1" spans="1:20">
      <c r="A205" s="34"/>
      <c r="B205" s="34"/>
      <c r="C205" s="34"/>
      <c r="E205" s="34"/>
      <c r="F205" s="34"/>
      <c r="G205" s="34"/>
      <c r="I205" s="34"/>
      <c r="J205" s="34"/>
      <c r="K205" s="34"/>
      <c r="L205" s="73"/>
      <c r="N205" s="34"/>
      <c r="O205" s="34"/>
      <c r="P205" s="34"/>
      <c r="S205" s="34"/>
      <c r="T205" s="34"/>
    </row>
    <row r="206" hidden="1" spans="1:20">
      <c r="A206" s="34"/>
      <c r="B206" s="34"/>
      <c r="C206" s="34"/>
      <c r="E206" s="34"/>
      <c r="F206" s="34"/>
      <c r="G206" s="34"/>
      <c r="I206" s="34"/>
      <c r="J206" s="34"/>
      <c r="K206" s="34"/>
      <c r="L206" s="34"/>
      <c r="N206" s="34"/>
      <c r="O206" s="34"/>
      <c r="P206" s="34"/>
      <c r="S206" s="34"/>
      <c r="T206" s="34"/>
    </row>
    <row r="207" hidden="1" spans="1:20">
      <c r="A207" s="34"/>
      <c r="B207" s="34"/>
      <c r="C207" s="34"/>
      <c r="E207" s="34"/>
      <c r="F207" s="34"/>
      <c r="G207" s="34"/>
      <c r="I207" s="34"/>
      <c r="J207" s="34"/>
      <c r="K207" s="34"/>
      <c r="L207" s="73"/>
      <c r="N207" s="34"/>
      <c r="O207" s="34"/>
      <c r="P207" s="34"/>
      <c r="S207" s="34"/>
      <c r="T207" s="34"/>
    </row>
    <row r="208" hidden="1" spans="1:20">
      <c r="A208" s="34"/>
      <c r="B208" s="34"/>
      <c r="C208" s="34"/>
      <c r="E208" s="34"/>
      <c r="F208" s="34"/>
      <c r="G208" s="34"/>
      <c r="I208" s="34"/>
      <c r="J208" s="34"/>
      <c r="K208" s="34"/>
      <c r="L208" s="73"/>
      <c r="N208" s="34"/>
      <c r="O208" s="34"/>
      <c r="P208" s="34"/>
      <c r="S208" s="34"/>
      <c r="T208" s="34"/>
    </row>
    <row r="209" hidden="1" spans="1:20">
      <c r="A209" s="34"/>
      <c r="B209" s="34"/>
      <c r="C209" s="34"/>
      <c r="E209" s="34"/>
      <c r="F209" s="34"/>
      <c r="G209" s="34"/>
      <c r="I209" s="34"/>
      <c r="J209" s="34"/>
      <c r="K209" s="34"/>
      <c r="L209" s="73"/>
      <c r="N209" s="34"/>
      <c r="O209" s="34"/>
      <c r="P209" s="34"/>
      <c r="S209" s="34"/>
      <c r="T209" s="34"/>
    </row>
    <row r="210" hidden="1" spans="1:20">
      <c r="A210" s="34"/>
      <c r="B210" s="34"/>
      <c r="C210" s="34"/>
      <c r="E210" s="34"/>
      <c r="F210" s="34"/>
      <c r="G210" s="34"/>
      <c r="I210" s="34"/>
      <c r="J210" s="34"/>
      <c r="K210" s="34"/>
      <c r="L210" s="73"/>
      <c r="N210" s="34"/>
      <c r="O210" s="34"/>
      <c r="P210" s="34"/>
      <c r="S210" s="34"/>
      <c r="T210" s="34"/>
    </row>
    <row r="211" hidden="1" spans="1:20">
      <c r="A211" s="34"/>
      <c r="B211" s="34"/>
      <c r="C211" s="34"/>
      <c r="E211" s="34"/>
      <c r="F211" s="34"/>
      <c r="G211" s="34"/>
      <c r="I211" s="34"/>
      <c r="J211" s="34"/>
      <c r="K211" s="34"/>
      <c r="L211" s="73"/>
      <c r="N211" s="34"/>
      <c r="O211" s="34"/>
      <c r="P211" s="34"/>
      <c r="S211" s="34"/>
      <c r="T211" s="34"/>
    </row>
    <row r="212" hidden="1" spans="1:20">
      <c r="A212" s="34"/>
      <c r="B212" s="34"/>
      <c r="C212" s="34"/>
      <c r="E212" s="34"/>
      <c r="F212" s="34"/>
      <c r="G212" s="34"/>
      <c r="I212" s="34"/>
      <c r="J212" s="34"/>
      <c r="K212" s="34"/>
      <c r="L212" s="73"/>
      <c r="N212" s="34"/>
      <c r="O212" s="34"/>
      <c r="P212" s="34"/>
      <c r="S212" s="34"/>
      <c r="T212" s="34"/>
    </row>
    <row r="213" hidden="1" spans="1:20">
      <c r="A213" s="34"/>
      <c r="B213" s="34"/>
      <c r="C213" s="34"/>
      <c r="E213" s="34"/>
      <c r="F213" s="34"/>
      <c r="G213" s="34"/>
      <c r="I213" s="34"/>
      <c r="J213" s="34"/>
      <c r="K213" s="34"/>
      <c r="L213" s="73"/>
      <c r="N213" s="34"/>
      <c r="O213" s="34"/>
      <c r="P213" s="34"/>
      <c r="S213" s="34"/>
      <c r="T213" s="34"/>
    </row>
    <row r="214" hidden="1" spans="1:20">
      <c r="A214" s="34"/>
      <c r="B214" s="34"/>
      <c r="C214" s="34"/>
      <c r="E214" s="34"/>
      <c r="F214" s="34"/>
      <c r="G214" s="34"/>
      <c r="I214" s="34"/>
      <c r="J214" s="34"/>
      <c r="K214" s="34"/>
      <c r="L214" s="73"/>
      <c r="N214" s="34"/>
      <c r="O214" s="34"/>
      <c r="P214" s="34"/>
      <c r="S214" s="34"/>
      <c r="T214" s="34"/>
    </row>
    <row r="215" hidden="1" spans="1:20">
      <c r="A215" s="34"/>
      <c r="B215" s="34"/>
      <c r="C215" s="34"/>
      <c r="E215" s="34"/>
      <c r="F215" s="34"/>
      <c r="G215" s="34"/>
      <c r="I215" s="34"/>
      <c r="J215" s="34"/>
      <c r="K215" s="34"/>
      <c r="L215" s="73"/>
      <c r="N215" s="34"/>
      <c r="O215" s="34"/>
      <c r="P215" s="34"/>
      <c r="S215" s="34"/>
      <c r="T215" s="34"/>
    </row>
    <row r="216" hidden="1" spans="1:20">
      <c r="A216" s="34"/>
      <c r="B216" s="34"/>
      <c r="C216" s="34"/>
      <c r="E216" s="34"/>
      <c r="F216" s="34"/>
      <c r="G216" s="34"/>
      <c r="I216" s="34"/>
      <c r="J216" s="34"/>
      <c r="K216" s="34"/>
      <c r="L216" s="73"/>
      <c r="N216" s="34"/>
      <c r="O216" s="34"/>
      <c r="P216" s="34"/>
      <c r="S216" s="34"/>
      <c r="T216" s="34"/>
    </row>
    <row r="217" hidden="1" spans="1:20">
      <c r="A217" s="34"/>
      <c r="B217" s="34"/>
      <c r="C217" s="34"/>
      <c r="E217" s="34"/>
      <c r="F217" s="34"/>
      <c r="G217" s="34"/>
      <c r="I217" s="34"/>
      <c r="J217" s="34"/>
      <c r="K217" s="34"/>
      <c r="L217" s="34"/>
      <c r="N217" s="34"/>
      <c r="O217" s="34"/>
      <c r="P217" s="34"/>
      <c r="S217" s="34"/>
      <c r="T217" s="34"/>
    </row>
    <row r="218" hidden="1" spans="1:20">
      <c r="A218" s="34"/>
      <c r="B218" s="34"/>
      <c r="C218" s="34"/>
      <c r="E218" s="34"/>
      <c r="F218" s="34"/>
      <c r="G218" s="34"/>
      <c r="I218" s="34"/>
      <c r="J218" s="34"/>
      <c r="K218" s="34"/>
      <c r="L218" s="73"/>
      <c r="N218" s="34"/>
      <c r="O218" s="34"/>
      <c r="P218" s="34"/>
      <c r="S218" s="34"/>
      <c r="T218" s="34"/>
    </row>
    <row r="219" hidden="1" spans="1:20">
      <c r="A219" s="34"/>
      <c r="B219" s="34"/>
      <c r="C219" s="34"/>
      <c r="E219" s="34"/>
      <c r="F219" s="34"/>
      <c r="G219" s="34"/>
      <c r="I219" s="34"/>
      <c r="J219" s="34"/>
      <c r="K219" s="34"/>
      <c r="L219" s="73"/>
      <c r="N219" s="34"/>
      <c r="O219" s="34"/>
      <c r="P219" s="34"/>
      <c r="S219" s="34"/>
      <c r="T219" s="34"/>
    </row>
    <row r="220" hidden="1" spans="1:20">
      <c r="A220" s="34"/>
      <c r="B220" s="34"/>
      <c r="E220" s="34"/>
      <c r="F220" s="34"/>
      <c r="G220" s="34"/>
      <c r="J220" s="76"/>
      <c r="N220" s="34"/>
      <c r="O220" s="34"/>
      <c r="P220" s="34"/>
      <c r="S220" s="34"/>
      <c r="T220" s="34"/>
    </row>
    <row r="221" hidden="1" spans="1:20">
      <c r="A221" s="34"/>
      <c r="B221" s="34"/>
      <c r="E221" s="34"/>
      <c r="F221" s="34"/>
      <c r="G221" s="34"/>
      <c r="J221" s="76"/>
      <c r="N221" s="34"/>
      <c r="O221" s="34"/>
      <c r="P221" s="34"/>
      <c r="S221" s="34"/>
      <c r="T221" s="34"/>
    </row>
    <row r="222" hidden="1" spans="1:20">
      <c r="A222" s="34"/>
      <c r="B222" s="34"/>
      <c r="E222" s="34"/>
      <c r="F222" s="34"/>
      <c r="G222" s="34"/>
      <c r="N222" s="34"/>
      <c r="O222" s="34"/>
      <c r="P222" s="34"/>
      <c r="S222" s="34"/>
      <c r="T222" s="34"/>
    </row>
    <row r="223" hidden="1" spans="1:16">
      <c r="A223" s="34"/>
      <c r="B223" s="34"/>
      <c r="C223" s="34"/>
      <c r="E223" s="34"/>
      <c r="F223" s="34"/>
      <c r="G223" s="34"/>
      <c r="I223" s="34"/>
      <c r="J223" s="34"/>
      <c r="K223" s="34"/>
      <c r="L223" s="34"/>
      <c r="N223" s="34"/>
      <c r="O223" s="34"/>
      <c r="P223" s="34"/>
    </row>
    <row r="224" hidden="1" spans="1:16">
      <c r="A224" s="34"/>
      <c r="B224" s="34"/>
      <c r="C224" s="34"/>
      <c r="E224" s="34"/>
      <c r="F224" s="34"/>
      <c r="G224" s="34"/>
      <c r="I224" s="34"/>
      <c r="J224" s="34"/>
      <c r="K224" s="34"/>
      <c r="L224" s="34"/>
      <c r="N224" s="34"/>
      <c r="O224" s="34"/>
      <c r="P224" s="34"/>
    </row>
    <row r="225" hidden="1" spans="1:16">
      <c r="A225" s="34"/>
      <c r="B225" s="34"/>
      <c r="C225" s="34"/>
      <c r="E225" s="34"/>
      <c r="F225" s="34"/>
      <c r="G225" s="34"/>
      <c r="I225" s="34"/>
      <c r="J225" s="34"/>
      <c r="K225" s="34"/>
      <c r="L225" s="34"/>
      <c r="N225" s="34"/>
      <c r="O225" s="34"/>
      <c r="P225" s="34"/>
    </row>
    <row r="226" hidden="1" spans="1:16">
      <c r="A226" s="34"/>
      <c r="B226" s="34"/>
      <c r="C226" s="34"/>
      <c r="E226" s="34"/>
      <c r="F226" s="34"/>
      <c r="G226" s="34"/>
      <c r="I226" s="34"/>
      <c r="J226" s="34"/>
      <c r="K226" s="34"/>
      <c r="L226" s="34"/>
      <c r="N226" s="34"/>
      <c r="O226" s="34"/>
      <c r="P226" s="34"/>
    </row>
    <row r="227" hidden="1" spans="1:16">
      <c r="A227" s="34"/>
      <c r="B227" s="34"/>
      <c r="C227" s="34"/>
      <c r="E227" s="34"/>
      <c r="F227" s="34"/>
      <c r="G227" s="34"/>
      <c r="I227" s="34"/>
      <c r="J227" s="34"/>
      <c r="K227" s="34"/>
      <c r="L227" s="34"/>
      <c r="N227" s="34"/>
      <c r="O227" s="34"/>
      <c r="P227" s="34"/>
    </row>
    <row r="228" hidden="1" spans="1:16">
      <c r="A228" s="34"/>
      <c r="B228" s="34"/>
      <c r="C228" s="34"/>
      <c r="E228" s="34"/>
      <c r="F228" s="34"/>
      <c r="G228" s="34"/>
      <c r="I228" s="34"/>
      <c r="J228" s="34"/>
      <c r="K228" s="34"/>
      <c r="L228" s="34"/>
      <c r="N228" s="34"/>
      <c r="O228" s="34"/>
      <c r="P228" s="34"/>
    </row>
    <row r="229" hidden="1" spans="1:16">
      <c r="A229" s="34"/>
      <c r="B229" s="34"/>
      <c r="C229" s="34"/>
      <c r="E229" s="34"/>
      <c r="F229" s="34"/>
      <c r="G229" s="34"/>
      <c r="I229" s="34"/>
      <c r="J229" s="34"/>
      <c r="K229" s="34"/>
      <c r="L229" s="34"/>
      <c r="N229" s="34"/>
      <c r="O229" s="34"/>
      <c r="P229" s="34"/>
    </row>
    <row r="230" hidden="1" spans="1:16">
      <c r="A230" s="34"/>
      <c r="B230" s="34"/>
      <c r="C230" s="34"/>
      <c r="E230" s="34"/>
      <c r="F230" s="34"/>
      <c r="G230" s="34"/>
      <c r="I230" s="34"/>
      <c r="J230" s="34"/>
      <c r="K230" s="34"/>
      <c r="L230" s="34"/>
      <c r="N230" s="34"/>
      <c r="O230" s="34"/>
      <c r="P230" s="34"/>
    </row>
    <row r="231" hidden="1" spans="1:16">
      <c r="A231" s="34"/>
      <c r="B231" s="34"/>
      <c r="C231" s="34"/>
      <c r="E231" s="34"/>
      <c r="F231" s="34"/>
      <c r="G231" s="34"/>
      <c r="I231" s="34"/>
      <c r="J231" s="34"/>
      <c r="K231" s="34"/>
      <c r="L231" s="34"/>
      <c r="N231" s="34"/>
      <c r="O231" s="34"/>
      <c r="P231" s="34"/>
    </row>
    <row r="232" hidden="1" spans="1:16">
      <c r="A232" s="34"/>
      <c r="B232" s="34"/>
      <c r="C232" s="34"/>
      <c r="E232" s="34"/>
      <c r="F232" s="34"/>
      <c r="G232" s="34"/>
      <c r="I232" s="34"/>
      <c r="J232" s="34"/>
      <c r="K232" s="34"/>
      <c r="L232" s="34"/>
      <c r="N232" s="34"/>
      <c r="O232" s="34"/>
      <c r="P232" s="34"/>
    </row>
    <row r="233" hidden="1" spans="1:16">
      <c r="A233" s="34"/>
      <c r="B233" s="34"/>
      <c r="C233" s="34"/>
      <c r="E233" s="34"/>
      <c r="F233" s="34"/>
      <c r="G233" s="34"/>
      <c r="I233" s="34"/>
      <c r="J233" s="34"/>
      <c r="K233" s="34"/>
      <c r="L233" s="34"/>
      <c r="N233" s="34"/>
      <c r="O233" s="34"/>
      <c r="P233" s="34"/>
    </row>
    <row r="234" hidden="1" spans="1:16">
      <c r="A234" s="34"/>
      <c r="B234" s="34"/>
      <c r="C234" s="34"/>
      <c r="E234" s="34"/>
      <c r="F234" s="34"/>
      <c r="G234" s="34"/>
      <c r="I234" s="34"/>
      <c r="J234" s="34"/>
      <c r="K234" s="34"/>
      <c r="L234" s="34"/>
      <c r="N234" s="34"/>
      <c r="O234" s="34"/>
      <c r="P234" s="34"/>
    </row>
    <row r="235" hidden="1" spans="1:16">
      <c r="A235" s="34"/>
      <c r="B235" s="34"/>
      <c r="C235" s="34"/>
      <c r="E235" s="34"/>
      <c r="F235" s="34"/>
      <c r="G235" s="34"/>
      <c r="I235" s="34"/>
      <c r="J235" s="34"/>
      <c r="K235" s="34"/>
      <c r="L235" s="34"/>
      <c r="N235" s="34"/>
      <c r="O235" s="34"/>
      <c r="P235" s="34"/>
    </row>
    <row r="236" hidden="1" spans="1:16">
      <c r="A236" s="34"/>
      <c r="B236" s="34"/>
      <c r="C236" s="34"/>
      <c r="E236" s="34"/>
      <c r="F236" s="34"/>
      <c r="G236" s="34"/>
      <c r="I236" s="34"/>
      <c r="J236" s="34"/>
      <c r="K236" s="34"/>
      <c r="L236" s="34"/>
      <c r="N236" s="34"/>
      <c r="O236" s="34"/>
      <c r="P236" s="34"/>
    </row>
    <row r="237" hidden="1" spans="1:16">
      <c r="A237" s="34"/>
      <c r="B237" s="34"/>
      <c r="C237" s="34"/>
      <c r="E237" s="34"/>
      <c r="F237" s="34"/>
      <c r="G237" s="34"/>
      <c r="I237" s="34"/>
      <c r="J237" s="34"/>
      <c r="K237" s="77"/>
      <c r="L237" s="34"/>
      <c r="N237" s="34"/>
      <c r="O237" s="34"/>
      <c r="P237" s="34"/>
    </row>
    <row r="238" hidden="1" spans="1:16">
      <c r="A238" s="34"/>
      <c r="B238" s="34"/>
      <c r="C238" s="34"/>
      <c r="E238" s="34"/>
      <c r="F238" s="34"/>
      <c r="G238" s="34"/>
      <c r="I238" s="34"/>
      <c r="J238" s="34"/>
      <c r="K238" s="34"/>
      <c r="L238" s="34"/>
      <c r="N238" s="34"/>
      <c r="O238" s="34"/>
      <c r="P238" s="34"/>
    </row>
    <row r="239" hidden="1" spans="1:16">
      <c r="A239" s="34"/>
      <c r="B239" s="34"/>
      <c r="C239" s="34"/>
      <c r="E239" s="34"/>
      <c r="F239" s="34"/>
      <c r="G239" s="34"/>
      <c r="I239" s="34"/>
      <c r="J239" s="34"/>
      <c r="K239" s="34"/>
      <c r="L239" s="34"/>
      <c r="N239" s="34"/>
      <c r="O239" s="34"/>
      <c r="P239" s="34"/>
    </row>
    <row r="240" hidden="1" spans="1:16">
      <c r="A240" s="34"/>
      <c r="B240" s="34"/>
      <c r="C240" s="34"/>
      <c r="E240" s="34"/>
      <c r="F240" s="34"/>
      <c r="G240" s="34"/>
      <c r="I240" s="34"/>
      <c r="J240" s="34"/>
      <c r="K240" s="34"/>
      <c r="L240" s="73"/>
      <c r="N240" s="34"/>
      <c r="O240" s="34"/>
      <c r="P240" s="34"/>
    </row>
    <row r="241" hidden="1" spans="1:16">
      <c r="A241" s="34"/>
      <c r="B241" s="34"/>
      <c r="C241" s="34"/>
      <c r="E241" s="34"/>
      <c r="F241" s="34"/>
      <c r="G241" s="34"/>
      <c r="I241" s="34"/>
      <c r="J241" s="34"/>
      <c r="K241" s="34"/>
      <c r="L241" s="34"/>
      <c r="N241" s="34"/>
      <c r="O241" s="34"/>
      <c r="P241" s="34"/>
    </row>
    <row r="242" hidden="1" spans="1:16">
      <c r="A242" s="34"/>
      <c r="B242" s="34"/>
      <c r="C242" s="34"/>
      <c r="E242" s="34"/>
      <c r="F242" s="34"/>
      <c r="G242" s="34"/>
      <c r="I242" s="34"/>
      <c r="J242" s="34"/>
      <c r="K242" s="34"/>
      <c r="L242" s="73"/>
      <c r="N242" s="34"/>
      <c r="O242" s="34"/>
      <c r="P242" s="34"/>
    </row>
    <row r="243" hidden="1" spans="1:16">
      <c r="A243" s="34"/>
      <c r="B243" s="34"/>
      <c r="C243" s="34"/>
      <c r="E243" s="34"/>
      <c r="F243" s="34"/>
      <c r="G243" s="34"/>
      <c r="I243" s="34"/>
      <c r="J243" s="34"/>
      <c r="K243" s="34"/>
      <c r="L243" s="73"/>
      <c r="N243" s="34"/>
      <c r="O243" s="34"/>
      <c r="P243" s="34"/>
    </row>
    <row r="244" hidden="1" spans="1:16">
      <c r="A244" s="34"/>
      <c r="B244" s="34"/>
      <c r="C244" s="34"/>
      <c r="E244" s="34"/>
      <c r="F244" s="34"/>
      <c r="G244" s="34"/>
      <c r="I244" s="34"/>
      <c r="J244" s="34"/>
      <c r="K244" s="34"/>
      <c r="L244" s="73"/>
      <c r="N244" s="34"/>
      <c r="O244" s="34"/>
      <c r="P244" s="34"/>
    </row>
    <row r="245" hidden="1" spans="1:16">
      <c r="A245" s="34"/>
      <c r="B245" s="34"/>
      <c r="C245" s="34"/>
      <c r="E245" s="34"/>
      <c r="F245" s="34"/>
      <c r="G245" s="34"/>
      <c r="I245" s="34"/>
      <c r="J245" s="34"/>
      <c r="K245" s="34"/>
      <c r="L245" s="73"/>
      <c r="N245" s="34"/>
      <c r="O245" s="34"/>
      <c r="P245" s="34"/>
    </row>
    <row r="246" hidden="1" spans="1:16">
      <c r="A246" s="34"/>
      <c r="B246" s="34"/>
      <c r="C246" s="34"/>
      <c r="E246" s="34"/>
      <c r="F246" s="34"/>
      <c r="G246" s="34"/>
      <c r="I246" s="34"/>
      <c r="J246" s="34"/>
      <c r="K246" s="34"/>
      <c r="L246" s="73"/>
      <c r="N246" s="34"/>
      <c r="O246" s="34"/>
      <c r="P246" s="34"/>
    </row>
    <row r="247" hidden="1" spans="1:16">
      <c r="A247" s="34"/>
      <c r="B247" s="34"/>
      <c r="C247" s="34"/>
      <c r="E247" s="34"/>
      <c r="F247" s="34"/>
      <c r="G247" s="34"/>
      <c r="I247" s="34"/>
      <c r="J247" s="34"/>
      <c r="K247" s="34"/>
      <c r="L247" s="73"/>
      <c r="N247" s="34"/>
      <c r="O247" s="34"/>
      <c r="P247" s="34"/>
    </row>
    <row r="248" hidden="1" spans="1:16">
      <c r="A248" s="34"/>
      <c r="B248" s="34"/>
      <c r="C248" s="34"/>
      <c r="E248" s="34"/>
      <c r="F248" s="34"/>
      <c r="G248" s="34"/>
      <c r="I248" s="34"/>
      <c r="J248" s="34"/>
      <c r="K248" s="34"/>
      <c r="L248" s="73"/>
      <c r="N248" s="34"/>
      <c r="O248" s="34"/>
      <c r="P248" s="34"/>
    </row>
    <row r="249" hidden="1" spans="1:16">
      <c r="A249" s="34"/>
      <c r="B249" s="34"/>
      <c r="C249" s="34"/>
      <c r="E249" s="34"/>
      <c r="F249" s="34"/>
      <c r="G249" s="34"/>
      <c r="I249" s="34"/>
      <c r="J249" s="34"/>
      <c r="K249" s="34"/>
      <c r="L249" s="73"/>
      <c r="N249" s="34"/>
      <c r="O249" s="34"/>
      <c r="P249" s="34"/>
    </row>
    <row r="250" hidden="1" spans="1:16">
      <c r="A250" s="34"/>
      <c r="B250" s="34"/>
      <c r="C250" s="34"/>
      <c r="E250" s="34"/>
      <c r="F250" s="34"/>
      <c r="G250" s="34"/>
      <c r="I250" s="34"/>
      <c r="J250" s="34"/>
      <c r="K250" s="34"/>
      <c r="L250" s="73"/>
      <c r="N250" s="34"/>
      <c r="O250" s="34"/>
      <c r="P250" s="34"/>
    </row>
    <row r="251" hidden="1" spans="1:16">
      <c r="A251" s="34"/>
      <c r="B251" s="34"/>
      <c r="C251" s="34"/>
      <c r="E251" s="34"/>
      <c r="F251" s="34"/>
      <c r="G251" s="34"/>
      <c r="I251" s="34"/>
      <c r="J251" s="34"/>
      <c r="K251" s="34"/>
      <c r="L251" s="73"/>
      <c r="N251" s="34"/>
      <c r="O251" s="34"/>
      <c r="P251" s="34"/>
    </row>
    <row r="252" hidden="1" spans="1:16">
      <c r="A252" s="34"/>
      <c r="B252" s="34"/>
      <c r="C252" s="34"/>
      <c r="E252" s="34"/>
      <c r="F252" s="34"/>
      <c r="G252" s="34"/>
      <c r="I252" s="34"/>
      <c r="J252" s="34"/>
      <c r="K252" s="34"/>
      <c r="L252" s="73"/>
      <c r="N252" s="34"/>
      <c r="O252" s="34"/>
      <c r="P252" s="34"/>
    </row>
    <row r="253" hidden="1" spans="1:16">
      <c r="A253" s="34"/>
      <c r="B253" s="34"/>
      <c r="C253" s="34"/>
      <c r="E253" s="34"/>
      <c r="F253" s="34"/>
      <c r="G253" s="34"/>
      <c r="I253" s="34"/>
      <c r="J253" s="34"/>
      <c r="K253" s="34"/>
      <c r="L253" s="73"/>
      <c r="N253" s="34"/>
      <c r="O253" s="34"/>
      <c r="P253" s="34"/>
    </row>
    <row r="254" hidden="1" spans="1:16">
      <c r="A254" s="34"/>
      <c r="B254" s="34"/>
      <c r="C254" s="34"/>
      <c r="E254" s="34"/>
      <c r="F254" s="34"/>
      <c r="G254" s="34"/>
      <c r="I254" s="34"/>
      <c r="J254" s="34"/>
      <c r="K254" s="34"/>
      <c r="L254" s="73"/>
      <c r="N254" s="34"/>
      <c r="O254" s="34"/>
      <c r="P254" s="34"/>
    </row>
    <row r="255" hidden="1" spans="1:16">
      <c r="A255" s="34"/>
      <c r="B255" s="34"/>
      <c r="C255" s="34"/>
      <c r="E255" s="34"/>
      <c r="F255" s="34"/>
      <c r="G255" s="34"/>
      <c r="I255" s="34"/>
      <c r="J255" s="34"/>
      <c r="K255" s="34"/>
      <c r="L255" s="73"/>
      <c r="N255" s="34"/>
      <c r="O255" s="34"/>
      <c r="P255" s="34"/>
    </row>
    <row r="256" hidden="1" spans="1:16">
      <c r="A256" s="34"/>
      <c r="B256" s="34"/>
      <c r="C256" s="34"/>
      <c r="E256" s="34"/>
      <c r="F256" s="34"/>
      <c r="G256" s="34"/>
      <c r="I256" s="34"/>
      <c r="J256" s="34"/>
      <c r="K256" s="34"/>
      <c r="L256" s="73"/>
      <c r="N256" s="34"/>
      <c r="O256" s="34"/>
      <c r="P256" s="34"/>
    </row>
  </sheetData>
  <autoFilter xmlns:etc="http://www.wps.cn/officeDocument/2017/etCustomData" ref="A12:U256" etc:filterBottomFollowUsedRange="0">
    <filterColumn colId="13">
      <customFilters>
        <customFilter operator="equal" val="Fail"/>
      </customFilters>
    </filterColumn>
    <extLst/>
  </autoFilter>
  <mergeCells count="8">
    <mergeCell ref="D1:E1"/>
    <mergeCell ref="D2:E2"/>
    <mergeCell ref="D3:E3"/>
    <mergeCell ref="D6:E6"/>
    <mergeCell ref="A5:A6"/>
    <mergeCell ref="A7:A8"/>
    <mergeCell ref="B5:B6"/>
    <mergeCell ref="B7:E8"/>
  </mergeCells>
  <dataValidations count="11">
    <dataValidation type="list" allowBlank="1" showInputMessage="1" showErrorMessage="1" sqref="D13:D1048576">
      <formula1>TPM_MISC!$H$4:$H$9</formula1>
    </dataValidation>
    <dataValidation type="list" allowBlank="1" showInputMessage="1" showErrorMessage="1" sqref="E15:E222">
      <formula1>TPM_MISC!$G$3:$G$17</formula1>
    </dataValidation>
    <dataValidation type="list" allowBlank="1" showInputMessage="1" showErrorMessage="1" sqref="E223:E256">
      <formula1>$H$3:$H$24</formula1>
    </dataValidation>
    <dataValidation type="list" allowBlank="1" showInputMessage="1" showErrorMessage="1" sqref="F15:F222 G156:G222">
      <formula1>TPM_MISC!$A$3:$A$17</formula1>
    </dataValidation>
    <dataValidation type="list" allowBlank="1" showInputMessage="1" showErrorMessage="1" sqref="G50:G155">
      <formula1>TPM_MISC!$J$3:$J$16</formula1>
    </dataValidation>
    <dataValidation type="list" allowBlank="1" showInputMessage="1" showErrorMessage="1" sqref="N15:N222">
      <formula1>TPM_MISC!$B$3:$B$17</formula1>
    </dataValidation>
    <dataValidation type="list" allowBlank="1" showInputMessage="1" showErrorMessage="1" sqref="N223:N256">
      <formula1>$B$3:$B$24</formula1>
    </dataValidation>
    <dataValidation type="list" allowBlank="1" showInputMessage="1" showErrorMessage="1" sqref="S15:S222">
      <formula1>TPM_MISC!$F$3:$F$17</formula1>
    </dataValidation>
    <dataValidation type="list" allowBlank="1" showInputMessage="1" showErrorMessage="1" sqref="T15:T222">
      <formula1>TPM_MISC!$E$3:$E$17</formula1>
    </dataValidation>
    <dataValidation type="list" allowBlank="1" showInputMessage="1" showErrorMessage="1" sqref="F223:G256">
      <formula1>$A$3:$A$24</formula1>
    </dataValidation>
    <dataValidation type="list" allowBlank="1" showInputMessage="1" showErrorMessage="1" sqref="O15:P256">
      <formula1>TPM_MISC!$C$3:$C$17</formula1>
    </dataValidation>
  </dataValidations>
  <hyperlinks>
    <hyperlink ref="B5" r:id="rId3" display="http://3.108.206.34/2_Testing/TechTicket"/>
  </hyperlinks>
  <pageMargins left="0.75" right="0.75" top="1" bottom="1" header="0.511805555555555" footer="0.511805555555555"/>
  <pageSetup paperSize="9" firstPageNumber="0" orientation="portrait" useFirstPageNumber="1" horizontalDpi="300" verticalDpi="300"/>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7"/>
  <sheetViews>
    <sheetView workbookViewId="0">
      <selection activeCell="K9" sqref="K9"/>
    </sheetView>
  </sheetViews>
  <sheetFormatPr defaultColWidth="8.75" defaultRowHeight="14.4"/>
  <cols>
    <col min="1" max="1" width="13.6296296296296" customWidth="1"/>
    <col min="2" max="2" width="24.3796296296296" customWidth="1"/>
    <col min="3" max="3" width="11.5"/>
    <col min="5" max="5" width="25.75" customWidth="1"/>
    <col min="8" max="8" width="29.25" customWidth="1"/>
  </cols>
  <sheetData>
    <row r="2" ht="28.8" spans="1:10">
      <c r="A2" s="29" t="s">
        <v>82</v>
      </c>
      <c r="B2" s="29" t="s">
        <v>251</v>
      </c>
      <c r="C2" s="29" t="s">
        <v>252</v>
      </c>
      <c r="D2" s="29" t="s">
        <v>253</v>
      </c>
      <c r="E2" s="29" t="s">
        <v>254</v>
      </c>
      <c r="F2" s="29" t="s">
        <v>92</v>
      </c>
      <c r="G2" s="29" t="s">
        <v>255</v>
      </c>
      <c r="H2" s="29" t="s">
        <v>256</v>
      </c>
      <c r="I2" s="29" t="s">
        <v>257</v>
      </c>
      <c r="J2" s="29" t="s">
        <v>83</v>
      </c>
    </row>
    <row r="3" spans="1:10">
      <c r="A3" s="7"/>
      <c r="B3" s="7"/>
      <c r="C3" s="7"/>
      <c r="D3" s="7"/>
      <c r="E3" s="7"/>
      <c r="F3" s="7"/>
      <c r="G3" s="7"/>
      <c r="H3" s="7"/>
      <c r="I3" s="7"/>
      <c r="J3" s="7"/>
    </row>
    <row r="4" ht="43.2" spans="1:10">
      <c r="A4" s="15" t="s">
        <v>111</v>
      </c>
      <c r="B4" s="15" t="s">
        <v>32</v>
      </c>
      <c r="C4" s="15" t="s">
        <v>38</v>
      </c>
      <c r="D4" s="15" t="s">
        <v>258</v>
      </c>
      <c r="E4" s="15" t="s">
        <v>259</v>
      </c>
      <c r="F4" s="15" t="s">
        <v>258</v>
      </c>
      <c r="G4" s="15" t="s">
        <v>221</v>
      </c>
      <c r="H4" s="30" t="s">
        <v>97</v>
      </c>
      <c r="I4" s="15"/>
      <c r="J4" s="15" t="s">
        <v>260</v>
      </c>
    </row>
    <row r="5" ht="28.8" spans="1:10">
      <c r="A5" s="15" t="s">
        <v>261</v>
      </c>
      <c r="B5" s="15" t="s">
        <v>31</v>
      </c>
      <c r="C5" s="15" t="s">
        <v>40</v>
      </c>
      <c r="D5" s="15" t="s">
        <v>262</v>
      </c>
      <c r="E5" s="15" t="s">
        <v>263</v>
      </c>
      <c r="F5" s="15" t="s">
        <v>264</v>
      </c>
      <c r="G5" s="15" t="s">
        <v>227</v>
      </c>
      <c r="H5" s="30" t="s">
        <v>110</v>
      </c>
      <c r="I5" s="15"/>
      <c r="J5" s="15" t="s">
        <v>265</v>
      </c>
    </row>
    <row r="6" ht="28.8" spans="1:10">
      <c r="A6" s="15" t="s">
        <v>181</v>
      </c>
      <c r="B6" s="15" t="s">
        <v>266</v>
      </c>
      <c r="C6" s="15" t="s">
        <v>39</v>
      </c>
      <c r="D6" s="15" t="s">
        <v>264</v>
      </c>
      <c r="E6" s="15" t="s">
        <v>267</v>
      </c>
      <c r="F6" s="15" t="s">
        <v>267</v>
      </c>
      <c r="G6" s="15" t="s">
        <v>98</v>
      </c>
      <c r="H6" s="30" t="s">
        <v>143</v>
      </c>
      <c r="I6" s="15"/>
      <c r="J6" s="15" t="s">
        <v>268</v>
      </c>
    </row>
    <row r="7" ht="57.6" spans="1:10">
      <c r="A7" s="15" t="s">
        <v>99</v>
      </c>
      <c r="B7" s="15" t="s">
        <v>269</v>
      </c>
      <c r="C7" s="15" t="s">
        <v>46</v>
      </c>
      <c r="D7" s="15" t="s">
        <v>270</v>
      </c>
      <c r="E7" s="15" t="s">
        <v>271</v>
      </c>
      <c r="F7" s="15" t="s">
        <v>263</v>
      </c>
      <c r="G7" s="15" t="s">
        <v>272</v>
      </c>
      <c r="H7" s="30" t="s">
        <v>147</v>
      </c>
      <c r="I7" s="15"/>
      <c r="J7" s="15"/>
    </row>
    <row r="8" ht="72" spans="1:10">
      <c r="A8" s="15" t="s">
        <v>133</v>
      </c>
      <c r="B8" s="15" t="s">
        <v>273</v>
      </c>
      <c r="C8" s="15"/>
      <c r="D8" s="15" t="s">
        <v>274</v>
      </c>
      <c r="E8" s="15" t="s">
        <v>275</v>
      </c>
      <c r="F8" s="15"/>
      <c r="G8" s="15" t="s">
        <v>276</v>
      </c>
      <c r="H8" s="30" t="s">
        <v>153</v>
      </c>
      <c r="I8" s="15"/>
      <c r="J8" s="15"/>
    </row>
    <row r="9" ht="43.2" spans="1:10">
      <c r="A9" s="15" t="s">
        <v>277</v>
      </c>
      <c r="B9" s="15" t="s">
        <v>278</v>
      </c>
      <c r="C9" s="15"/>
      <c r="D9" s="15"/>
      <c r="E9" s="15"/>
      <c r="F9" s="15"/>
      <c r="G9" s="15" t="s">
        <v>279</v>
      </c>
      <c r="H9" s="30" t="s">
        <v>280</v>
      </c>
      <c r="I9" s="15"/>
      <c r="J9" s="15"/>
    </row>
    <row r="10" spans="1:10">
      <c r="A10" s="15" t="s">
        <v>281</v>
      </c>
      <c r="B10" s="15" t="s">
        <v>282</v>
      </c>
      <c r="C10" s="15"/>
      <c r="D10" s="15"/>
      <c r="E10" s="15"/>
      <c r="F10" s="15"/>
      <c r="G10" s="15" t="s">
        <v>283</v>
      </c>
      <c r="H10" s="15"/>
      <c r="I10" s="15"/>
      <c r="J10" s="15"/>
    </row>
    <row r="11" spans="1:10">
      <c r="A11" s="15" t="s">
        <v>284</v>
      </c>
      <c r="B11" s="15"/>
      <c r="C11" s="15"/>
      <c r="D11" s="15"/>
      <c r="E11" s="15"/>
      <c r="F11" s="15"/>
      <c r="G11" s="15" t="s">
        <v>285</v>
      </c>
      <c r="H11" s="15"/>
      <c r="I11" s="15"/>
      <c r="J11" s="15"/>
    </row>
    <row r="12" spans="1:10">
      <c r="A12" s="15" t="s">
        <v>286</v>
      </c>
      <c r="B12" s="15"/>
      <c r="C12" s="15"/>
      <c r="D12" s="15"/>
      <c r="E12" s="15"/>
      <c r="F12" s="15"/>
      <c r="G12" s="15" t="s">
        <v>287</v>
      </c>
      <c r="H12" s="15"/>
      <c r="I12" s="15"/>
      <c r="J12" s="15"/>
    </row>
    <row r="13" spans="1:10">
      <c r="A13" s="15"/>
      <c r="B13" s="15"/>
      <c r="C13" s="15"/>
      <c r="D13" s="15"/>
      <c r="E13" s="15"/>
      <c r="F13" s="15"/>
      <c r="G13" s="15" t="s">
        <v>288</v>
      </c>
      <c r="H13" s="15"/>
      <c r="I13" s="15"/>
      <c r="J13" s="15"/>
    </row>
    <row r="14" spans="1:10">
      <c r="A14" s="15"/>
      <c r="B14" s="15"/>
      <c r="C14" s="15"/>
      <c r="D14" s="15"/>
      <c r="E14" s="15"/>
      <c r="F14" s="15"/>
      <c r="G14" s="15"/>
      <c r="H14" s="15"/>
      <c r="I14" s="15"/>
      <c r="J14" s="15"/>
    </row>
    <row r="15" spans="1:10">
      <c r="A15" s="15"/>
      <c r="B15" s="15"/>
      <c r="C15" s="15"/>
      <c r="D15" s="15"/>
      <c r="E15" s="15"/>
      <c r="F15" s="15"/>
      <c r="G15" s="15"/>
      <c r="H15" s="15"/>
      <c r="I15" s="15"/>
      <c r="J15" s="15"/>
    </row>
    <row r="16" spans="1:10">
      <c r="A16" s="15"/>
      <c r="B16" s="15"/>
      <c r="C16" s="15"/>
      <c r="D16" s="15"/>
      <c r="E16" s="15"/>
      <c r="F16" s="15"/>
      <c r="G16" s="15"/>
      <c r="H16" s="15"/>
      <c r="I16" s="15"/>
      <c r="J16" s="15"/>
    </row>
    <row r="17" spans="1:10">
      <c r="A17" s="31"/>
      <c r="B17" s="31"/>
      <c r="C17" s="31"/>
      <c r="D17" s="31"/>
      <c r="E17" s="31"/>
      <c r="F17" s="31"/>
      <c r="G17" s="31"/>
      <c r="H17" s="31"/>
      <c r="I17" s="31"/>
      <c r="J17" s="31"/>
    </row>
  </sheetData>
  <pageMargins left="0.75" right="0.75" top="1" bottom="1" header="0.511805555555555" footer="0.511805555555555"/>
  <pageSetup paperSize="9" firstPageNumber="0" orientation="portrait" useFirstPageNumber="1"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6"/>
  <sheetViews>
    <sheetView workbookViewId="0">
      <selection activeCell="D18" sqref="D18"/>
    </sheetView>
  </sheetViews>
  <sheetFormatPr defaultColWidth="8.87962962962963" defaultRowHeight="14.4" outlineLevelRow="5" outlineLevelCol="4"/>
  <cols>
    <col min="1" max="1" width="16.25"/>
    <col min="2" max="4" width="10.1296296296296"/>
    <col min="5" max="5" width="11.5"/>
  </cols>
  <sheetData>
    <row r="3" spans="1:2">
      <c r="A3" t="s">
        <v>41</v>
      </c>
      <c r="B3" t="s">
        <v>35</v>
      </c>
    </row>
    <row r="4" spans="1:5">
      <c r="A4" t="s">
        <v>37</v>
      </c>
      <c r="B4" t="s">
        <v>38</v>
      </c>
      <c r="C4" t="s">
        <v>39</v>
      </c>
      <c r="D4" t="s">
        <v>40</v>
      </c>
      <c r="E4" t="s">
        <v>33</v>
      </c>
    </row>
    <row r="5" spans="1:5">
      <c r="A5" t="s">
        <v>289</v>
      </c>
      <c r="B5">
        <v>16</v>
      </c>
      <c r="C5">
        <v>1</v>
      </c>
      <c r="D5">
        <v>14</v>
      </c>
      <c r="E5">
        <v>31</v>
      </c>
    </row>
    <row r="6" spans="1:5">
      <c r="A6" t="s">
        <v>33</v>
      </c>
      <c r="B6">
        <v>16</v>
      </c>
      <c r="C6">
        <v>1</v>
      </c>
      <c r="D6">
        <v>14</v>
      </c>
      <c r="E6">
        <v>31</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15"/>
  <sheetViews>
    <sheetView workbookViewId="0">
      <selection activeCell="E17" sqref="E17"/>
    </sheetView>
  </sheetViews>
  <sheetFormatPr defaultColWidth="8.87962962962963" defaultRowHeight="14.4" outlineLevelCol="4"/>
  <cols>
    <col min="1" max="1" width="18"/>
    <col min="2" max="2" width="20.5" customWidth="1"/>
    <col min="3" max="4" width="10.1296296296296"/>
    <col min="5" max="5" width="11.5"/>
  </cols>
  <sheetData>
    <row r="3" spans="1:2">
      <c r="A3" t="s">
        <v>34</v>
      </c>
      <c r="B3" t="s">
        <v>35</v>
      </c>
    </row>
    <row r="4" spans="1:5">
      <c r="A4" t="s">
        <v>37</v>
      </c>
      <c r="B4" t="s">
        <v>38</v>
      </c>
      <c r="C4" t="s">
        <v>39</v>
      </c>
      <c r="D4" t="s">
        <v>40</v>
      </c>
      <c r="E4" t="s">
        <v>33</v>
      </c>
    </row>
    <row r="5" spans="1:5">
      <c r="A5" t="s">
        <v>38</v>
      </c>
      <c r="B5">
        <v>2</v>
      </c>
      <c r="C5">
        <v>2</v>
      </c>
      <c r="E5">
        <v>4</v>
      </c>
    </row>
    <row r="6" spans="1:5">
      <c r="A6" t="s">
        <v>40</v>
      </c>
      <c r="C6">
        <v>4</v>
      </c>
      <c r="D6">
        <v>9</v>
      </c>
      <c r="E6">
        <v>13</v>
      </c>
    </row>
    <row r="7" spans="1:5">
      <c r="A7" t="s">
        <v>33</v>
      </c>
      <c r="B7">
        <v>2</v>
      </c>
      <c r="C7">
        <v>6</v>
      </c>
      <c r="D7">
        <v>9</v>
      </c>
      <c r="E7">
        <v>17</v>
      </c>
    </row>
    <row r="11" spans="1:2">
      <c r="A11" t="s">
        <v>41</v>
      </c>
      <c r="B11" t="s">
        <v>27</v>
      </c>
    </row>
    <row r="12" spans="1:4">
      <c r="A12" t="s">
        <v>30</v>
      </c>
      <c r="B12" t="s">
        <v>31</v>
      </c>
      <c r="C12" t="s">
        <v>32</v>
      </c>
      <c r="D12" t="s">
        <v>33</v>
      </c>
    </row>
    <row r="13" spans="1:4">
      <c r="A13" t="s">
        <v>17</v>
      </c>
      <c r="B13">
        <v>16</v>
      </c>
      <c r="C13">
        <v>23</v>
      </c>
      <c r="D13">
        <v>39</v>
      </c>
    </row>
    <row r="14" spans="1:4">
      <c r="A14" t="s">
        <v>36</v>
      </c>
      <c r="B14">
        <v>1</v>
      </c>
      <c r="C14">
        <v>1</v>
      </c>
      <c r="D14">
        <v>2</v>
      </c>
    </row>
    <row r="15" spans="1:4">
      <c r="A15" t="s">
        <v>33</v>
      </c>
      <c r="B15">
        <v>17</v>
      </c>
      <c r="C15">
        <v>24</v>
      </c>
      <c r="D15">
        <v>41</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5"/>
  <sheetViews>
    <sheetView tabSelected="1" workbookViewId="0">
      <selection activeCell="I6" sqref="I6"/>
    </sheetView>
  </sheetViews>
  <sheetFormatPr defaultColWidth="8.87962962962963" defaultRowHeight="14.4"/>
  <cols>
    <col min="2" max="2" width="15.25" customWidth="1"/>
    <col min="3" max="3" width="11.5" customWidth="1"/>
    <col min="4" max="4" width="15.3796296296296" customWidth="1"/>
    <col min="5" max="5" width="12.75" customWidth="1"/>
    <col min="9" max="9" width="45.6296296296296" style="21" customWidth="1"/>
    <col min="10" max="10" width="16.3796296296296" customWidth="1"/>
    <col min="12" max="12" width="32.8796296296296" customWidth="1"/>
    <col min="13" max="13" width="13" customWidth="1"/>
  </cols>
  <sheetData>
    <row r="1" s="20" customFormat="1" ht="15" customHeight="1" spans="1:15">
      <c r="A1" s="20" t="s">
        <v>290</v>
      </c>
      <c r="B1" s="20" t="s">
        <v>291</v>
      </c>
      <c r="C1" s="20" t="s">
        <v>292</v>
      </c>
      <c r="D1" s="20" t="s">
        <v>79</v>
      </c>
      <c r="E1" s="20" t="s">
        <v>8</v>
      </c>
      <c r="F1" s="20" t="s">
        <v>81</v>
      </c>
      <c r="G1" s="20" t="s">
        <v>35</v>
      </c>
      <c r="H1" s="20" t="s">
        <v>37</v>
      </c>
      <c r="I1" s="25" t="s">
        <v>293</v>
      </c>
      <c r="J1" s="20" t="s">
        <v>294</v>
      </c>
      <c r="K1" s="20" t="s">
        <v>28</v>
      </c>
      <c r="L1" s="20" t="s">
        <v>295</v>
      </c>
      <c r="M1" s="20" t="s">
        <v>296</v>
      </c>
      <c r="N1" s="20" t="s">
        <v>297</v>
      </c>
      <c r="O1" s="20" t="s">
        <v>298</v>
      </c>
    </row>
    <row r="2" ht="57.6" spans="1:12">
      <c r="A2">
        <v>1</v>
      </c>
      <c r="B2" t="s">
        <v>95</v>
      </c>
      <c r="C2" s="22">
        <v>45537</v>
      </c>
      <c r="D2" s="23" t="s">
        <v>96</v>
      </c>
      <c r="E2" s="23" t="s">
        <v>17</v>
      </c>
      <c r="F2" s="21" t="s">
        <v>98</v>
      </c>
      <c r="G2" s="21" t="s">
        <v>40</v>
      </c>
      <c r="H2" s="21" t="s">
        <v>40</v>
      </c>
      <c r="I2" s="26" t="s">
        <v>299</v>
      </c>
      <c r="K2" t="s">
        <v>29</v>
      </c>
      <c r="L2" s="21" t="s">
        <v>300</v>
      </c>
    </row>
    <row r="3" ht="43.2" spans="1:12">
      <c r="A3">
        <v>2</v>
      </c>
      <c r="B3" t="s">
        <v>105</v>
      </c>
      <c r="C3" s="22">
        <v>45537</v>
      </c>
      <c r="D3" s="23" t="s">
        <v>96</v>
      </c>
      <c r="E3" s="23" t="s">
        <v>17</v>
      </c>
      <c r="F3" s="21" t="s">
        <v>98</v>
      </c>
      <c r="G3" s="21" t="s">
        <v>38</v>
      </c>
      <c r="H3" s="21" t="s">
        <v>38</v>
      </c>
      <c r="I3" s="26" t="s">
        <v>301</v>
      </c>
      <c r="K3" t="s">
        <v>29</v>
      </c>
      <c r="L3" s="21" t="s">
        <v>302</v>
      </c>
    </row>
    <row r="4" ht="57.6" spans="1:12">
      <c r="A4">
        <v>3</v>
      </c>
      <c r="B4" t="s">
        <v>109</v>
      </c>
      <c r="C4" s="22">
        <v>45537</v>
      </c>
      <c r="D4" s="23" t="s">
        <v>96</v>
      </c>
      <c r="E4" s="23" t="s">
        <v>17</v>
      </c>
      <c r="F4" s="21" t="s">
        <v>98</v>
      </c>
      <c r="G4" s="21" t="s">
        <v>40</v>
      </c>
      <c r="H4" s="21" t="s">
        <v>40</v>
      </c>
      <c r="I4" s="26" t="s">
        <v>303</v>
      </c>
      <c r="K4" t="s">
        <v>29</v>
      </c>
      <c r="L4" s="21" t="s">
        <v>304</v>
      </c>
    </row>
    <row r="5" ht="86.4" spans="1:12">
      <c r="A5">
        <v>4</v>
      </c>
      <c r="B5" t="s">
        <v>116</v>
      </c>
      <c r="C5" s="22">
        <v>45537</v>
      </c>
      <c r="D5" s="23" t="s">
        <v>96</v>
      </c>
      <c r="E5" s="23" t="s">
        <v>17</v>
      </c>
      <c r="F5" s="21" t="s">
        <v>98</v>
      </c>
      <c r="G5" s="21" t="s">
        <v>40</v>
      </c>
      <c r="H5" s="21" t="s">
        <v>40</v>
      </c>
      <c r="I5" s="26" t="s">
        <v>305</v>
      </c>
      <c r="K5" t="s">
        <v>29</v>
      </c>
      <c r="L5" s="21" t="s">
        <v>306</v>
      </c>
    </row>
    <row r="6" ht="86.4" spans="1:12">
      <c r="A6">
        <v>5</v>
      </c>
      <c r="B6" t="s">
        <v>119</v>
      </c>
      <c r="C6" s="22">
        <v>45537</v>
      </c>
      <c r="D6" s="23" t="s">
        <v>96</v>
      </c>
      <c r="E6" s="23" t="s">
        <v>17</v>
      </c>
      <c r="F6" s="21" t="s">
        <v>98</v>
      </c>
      <c r="G6" s="21" t="s">
        <v>40</v>
      </c>
      <c r="H6" s="21" t="s">
        <v>40</v>
      </c>
      <c r="I6" s="26" t="s">
        <v>307</v>
      </c>
      <c r="K6" t="s">
        <v>29</v>
      </c>
      <c r="L6" s="21" t="s">
        <v>308</v>
      </c>
    </row>
    <row r="7" ht="57.6" spans="1:12">
      <c r="A7">
        <v>6</v>
      </c>
      <c r="B7" t="s">
        <v>122</v>
      </c>
      <c r="C7" s="22">
        <v>45537</v>
      </c>
      <c r="D7" s="23" t="s">
        <v>96</v>
      </c>
      <c r="E7" s="23" t="s">
        <v>17</v>
      </c>
      <c r="F7" s="21" t="s">
        <v>98</v>
      </c>
      <c r="G7" s="21" t="s">
        <v>40</v>
      </c>
      <c r="H7" s="21" t="s">
        <v>40</v>
      </c>
      <c r="I7" s="26" t="s">
        <v>309</v>
      </c>
      <c r="K7" t="s">
        <v>29</v>
      </c>
      <c r="L7" s="21" t="s">
        <v>310</v>
      </c>
    </row>
    <row r="8" ht="57.6" spans="1:12">
      <c r="A8">
        <v>7</v>
      </c>
      <c r="B8" t="s">
        <v>125</v>
      </c>
      <c r="C8" s="22">
        <v>45537</v>
      </c>
      <c r="D8" s="23" t="s">
        <v>96</v>
      </c>
      <c r="E8" s="23" t="s">
        <v>17</v>
      </c>
      <c r="F8" s="21" t="s">
        <v>98</v>
      </c>
      <c r="G8" s="21" t="s">
        <v>40</v>
      </c>
      <c r="H8" s="21" t="s">
        <v>40</v>
      </c>
      <c r="I8" s="26" t="s">
        <v>311</v>
      </c>
      <c r="K8" t="s">
        <v>29</v>
      </c>
      <c r="L8" s="21" t="s">
        <v>312</v>
      </c>
    </row>
    <row r="9" ht="57.6" spans="1:12">
      <c r="A9">
        <v>8</v>
      </c>
      <c r="B9" t="s">
        <v>128</v>
      </c>
      <c r="C9" s="22">
        <v>45537</v>
      </c>
      <c r="D9" s="23" t="s">
        <v>96</v>
      </c>
      <c r="E9" s="23" t="s">
        <v>17</v>
      </c>
      <c r="F9" s="21" t="s">
        <v>98</v>
      </c>
      <c r="G9" s="21" t="s">
        <v>40</v>
      </c>
      <c r="H9" s="21" t="s">
        <v>40</v>
      </c>
      <c r="I9" s="27" t="s">
        <v>313</v>
      </c>
      <c r="K9" t="s">
        <v>29</v>
      </c>
      <c r="L9" s="21" t="s">
        <v>314</v>
      </c>
    </row>
    <row r="10" ht="72" spans="1:12">
      <c r="A10">
        <v>9</v>
      </c>
      <c r="B10" t="s">
        <v>132</v>
      </c>
      <c r="C10" s="22">
        <v>45537</v>
      </c>
      <c r="D10" s="23" t="s">
        <v>96</v>
      </c>
      <c r="E10" s="23" t="s">
        <v>17</v>
      </c>
      <c r="F10" s="21" t="s">
        <v>98</v>
      </c>
      <c r="G10" s="21" t="s">
        <v>39</v>
      </c>
      <c r="H10" s="21" t="s">
        <v>40</v>
      </c>
      <c r="I10" s="28" t="s">
        <v>315</v>
      </c>
      <c r="L10" s="21" t="s">
        <v>316</v>
      </c>
    </row>
    <row r="11" ht="72" spans="1:12">
      <c r="A11">
        <v>10</v>
      </c>
      <c r="B11" t="s">
        <v>138</v>
      </c>
      <c r="C11" s="22">
        <v>45537</v>
      </c>
      <c r="D11" s="23" t="s">
        <v>96</v>
      </c>
      <c r="E11" s="23" t="s">
        <v>17</v>
      </c>
      <c r="F11" s="21" t="s">
        <v>98</v>
      </c>
      <c r="G11" s="21" t="s">
        <v>39</v>
      </c>
      <c r="H11" s="21" t="s">
        <v>40</v>
      </c>
      <c r="I11" s="28" t="s">
        <v>317</v>
      </c>
      <c r="L11" s="21" t="s">
        <v>318</v>
      </c>
    </row>
    <row r="12" ht="57.6" spans="1:12">
      <c r="A12">
        <v>11</v>
      </c>
      <c r="B12" t="s">
        <v>142</v>
      </c>
      <c r="C12" s="22">
        <v>45537</v>
      </c>
      <c r="D12" s="23" t="s">
        <v>96</v>
      </c>
      <c r="E12" s="23" t="s">
        <v>17</v>
      </c>
      <c r="F12" s="21" t="s">
        <v>98</v>
      </c>
      <c r="G12" s="21" t="s">
        <v>39</v>
      </c>
      <c r="H12" s="21" t="s">
        <v>38</v>
      </c>
      <c r="I12" s="26" t="s">
        <v>319</v>
      </c>
      <c r="K12" t="s">
        <v>29</v>
      </c>
      <c r="L12" s="21" t="s">
        <v>320</v>
      </c>
    </row>
    <row r="13" ht="57.6" spans="1:12">
      <c r="A13">
        <v>12</v>
      </c>
      <c r="B13" t="s">
        <v>146</v>
      </c>
      <c r="C13" s="22">
        <v>45537</v>
      </c>
      <c r="D13" s="23" t="s">
        <v>96</v>
      </c>
      <c r="E13" s="23" t="s">
        <v>17</v>
      </c>
      <c r="F13" s="21" t="s">
        <v>98</v>
      </c>
      <c r="G13" s="21" t="s">
        <v>39</v>
      </c>
      <c r="H13" s="21" t="s">
        <v>38</v>
      </c>
      <c r="I13" s="26" t="s">
        <v>321</v>
      </c>
      <c r="K13" t="s">
        <v>29</v>
      </c>
      <c r="L13" s="21" t="s">
        <v>322</v>
      </c>
    </row>
    <row r="14" spans="3:12">
      <c r="C14" s="22"/>
      <c r="D14" s="23"/>
      <c r="E14" s="23"/>
      <c r="F14" s="21"/>
      <c r="G14" s="21"/>
      <c r="H14" s="21"/>
      <c r="I14" s="26"/>
      <c r="L14" s="21"/>
    </row>
    <row r="15" spans="3:8">
      <c r="C15" s="22"/>
      <c r="E15" s="24"/>
      <c r="F15" s="21"/>
      <c r="G15" s="21"/>
      <c r="H15" s="21"/>
    </row>
    <row r="16" spans="3:8">
      <c r="C16" s="22"/>
      <c r="F16" s="21"/>
      <c r="G16" s="21"/>
      <c r="H16" s="21"/>
    </row>
    <row r="17" spans="3:8">
      <c r="C17" s="22"/>
      <c r="F17" s="21"/>
      <c r="G17" s="21"/>
      <c r="H17" s="21"/>
    </row>
    <row r="18" spans="3:8">
      <c r="C18" s="22"/>
      <c r="F18" s="21"/>
      <c r="G18" s="21"/>
      <c r="H18" s="21"/>
    </row>
    <row r="19" spans="3:9">
      <c r="C19" s="22"/>
      <c r="F19" s="21"/>
      <c r="G19" s="21"/>
      <c r="H19" s="21"/>
      <c r="I19" s="26"/>
    </row>
    <row r="20" spans="3:9">
      <c r="C20" s="22"/>
      <c r="F20" s="21"/>
      <c r="G20" s="21"/>
      <c r="H20" s="21"/>
      <c r="I20" s="26"/>
    </row>
    <row r="21" spans="3:9">
      <c r="C21" s="22"/>
      <c r="F21" s="21"/>
      <c r="G21" s="21"/>
      <c r="H21" s="21"/>
      <c r="I21" s="26"/>
    </row>
    <row r="22" spans="3:9">
      <c r="C22" s="22"/>
      <c r="F22" s="21"/>
      <c r="G22" s="21"/>
      <c r="H22" s="21"/>
      <c r="I22" s="26"/>
    </row>
    <row r="23" spans="3:9">
      <c r="C23" s="22"/>
      <c r="F23" s="21"/>
      <c r="G23" s="21"/>
      <c r="H23" s="21"/>
      <c r="I23" s="26"/>
    </row>
    <row r="24" spans="3:8">
      <c r="C24" s="22"/>
      <c r="F24" s="21"/>
      <c r="G24" s="21"/>
      <c r="H24" s="21"/>
    </row>
    <row r="25" spans="3:8">
      <c r="C25" s="22"/>
      <c r="F25" s="21"/>
      <c r="G25" s="21"/>
      <c r="H25" s="21"/>
    </row>
    <row r="26" spans="3:8">
      <c r="C26" s="22"/>
      <c r="F26" s="21"/>
      <c r="G26" s="21"/>
      <c r="H26" s="21"/>
    </row>
    <row r="27" spans="3:8">
      <c r="C27" s="22"/>
      <c r="F27" s="21"/>
      <c r="G27" s="21"/>
      <c r="H27" s="21"/>
    </row>
    <row r="28" spans="3:9">
      <c r="C28" s="22"/>
      <c r="E28" s="24"/>
      <c r="F28" s="21"/>
      <c r="G28" s="21"/>
      <c r="H28" s="21"/>
      <c r="I28" s="26"/>
    </row>
    <row r="29" spans="3:9">
      <c r="C29" s="22"/>
      <c r="E29" s="24"/>
      <c r="F29" s="21"/>
      <c r="G29" s="21"/>
      <c r="H29" s="21"/>
      <c r="I29" s="26"/>
    </row>
    <row r="30" spans="3:9">
      <c r="C30" s="22"/>
      <c r="E30" s="24"/>
      <c r="F30" s="21"/>
      <c r="G30" s="21"/>
      <c r="H30" s="21"/>
      <c r="I30" s="26"/>
    </row>
    <row r="31" spans="3:9">
      <c r="C31" s="22"/>
      <c r="E31" s="24"/>
      <c r="F31" s="21"/>
      <c r="G31" s="21"/>
      <c r="H31" s="21"/>
      <c r="I31" s="26"/>
    </row>
    <row r="32" spans="3:8">
      <c r="C32" s="22"/>
      <c r="F32" s="21"/>
      <c r="G32" s="21"/>
      <c r="H32" s="21"/>
    </row>
    <row r="33" spans="3:8">
      <c r="C33" s="22"/>
      <c r="F33" s="21"/>
      <c r="G33" s="21"/>
      <c r="H33" s="21"/>
    </row>
    <row r="34" spans="3:8">
      <c r="C34" s="22"/>
      <c r="F34" s="21"/>
      <c r="G34" s="21"/>
      <c r="H34" s="21"/>
    </row>
    <row r="35" spans="3:8">
      <c r="C35" s="22"/>
      <c r="F35" s="21"/>
      <c r="G35" s="21"/>
      <c r="H35" s="21"/>
    </row>
    <row r="36" spans="3:8">
      <c r="C36" s="22"/>
      <c r="F36" s="21"/>
      <c r="G36" s="21"/>
      <c r="H36" s="21"/>
    </row>
    <row r="37" spans="6:8">
      <c r="F37" s="21"/>
      <c r="G37" s="21"/>
      <c r="H37" s="21"/>
    </row>
    <row r="38" spans="6:8">
      <c r="F38" s="21"/>
      <c r="G38" s="21"/>
      <c r="H38" s="21"/>
    </row>
    <row r="39" spans="6:8">
      <c r="F39" s="21"/>
      <c r="G39" s="21"/>
      <c r="H39" s="21"/>
    </row>
    <row r="40" spans="6:8">
      <c r="F40" s="21"/>
      <c r="G40" s="21"/>
      <c r="H40" s="21"/>
    </row>
    <row r="41" spans="6:8">
      <c r="F41" s="21"/>
      <c r="G41" s="21"/>
      <c r="H41" s="21"/>
    </row>
    <row r="42" spans="6:8">
      <c r="F42" s="21"/>
      <c r="G42" s="21"/>
      <c r="H42" s="21"/>
    </row>
    <row r="43" spans="6:8">
      <c r="F43" s="21"/>
      <c r="G43" s="21"/>
      <c r="H43" s="21"/>
    </row>
    <row r="44" spans="6:8">
      <c r="F44" s="21"/>
      <c r="G44" s="21"/>
      <c r="H44" s="21"/>
    </row>
    <row r="45" spans="6:8">
      <c r="F45" s="21"/>
      <c r="G45" s="21"/>
      <c r="H45" s="21"/>
    </row>
    <row r="46" spans="6:8">
      <c r="F46" s="21"/>
      <c r="G46" s="21"/>
      <c r="H46" s="21"/>
    </row>
    <row r="47" spans="6:8">
      <c r="F47" s="21"/>
      <c r="G47" s="21"/>
      <c r="H47" s="21"/>
    </row>
    <row r="48" spans="6:8">
      <c r="F48" s="21"/>
      <c r="G48" s="21"/>
      <c r="H48" s="21"/>
    </row>
    <row r="49" spans="6:8">
      <c r="F49" s="21"/>
      <c r="G49" s="21"/>
      <c r="H49" s="21"/>
    </row>
    <row r="50" spans="6:8">
      <c r="F50" s="21"/>
      <c r="G50" s="21"/>
      <c r="H50" s="21"/>
    </row>
    <row r="51" spans="6:8">
      <c r="F51" s="21"/>
      <c r="G51" s="21"/>
      <c r="H51" s="21"/>
    </row>
    <row r="52" spans="6:8">
      <c r="F52" s="21"/>
      <c r="G52" s="21"/>
      <c r="H52" s="21"/>
    </row>
    <row r="53" spans="6:8">
      <c r="F53" s="21"/>
      <c r="G53" s="21"/>
      <c r="H53" s="21"/>
    </row>
    <row r="54" spans="6:8">
      <c r="F54" s="21"/>
      <c r="G54" s="21"/>
      <c r="H54" s="21"/>
    </row>
    <row r="55" spans="6:8">
      <c r="F55" s="21"/>
      <c r="G55" s="21"/>
      <c r="H55" s="21"/>
    </row>
    <row r="56" spans="6:8">
      <c r="F56" s="21"/>
      <c r="G56" s="21"/>
      <c r="H56" s="21"/>
    </row>
    <row r="57" spans="6:8">
      <c r="F57" s="21"/>
      <c r="G57" s="21"/>
      <c r="H57" s="21"/>
    </row>
    <row r="58" spans="6:8">
      <c r="F58" s="21"/>
      <c r="G58" s="21"/>
      <c r="H58" s="21"/>
    </row>
    <row r="59" spans="6:8">
      <c r="F59" s="21"/>
      <c r="G59" s="21"/>
      <c r="H59" s="21"/>
    </row>
    <row r="60" spans="6:8">
      <c r="F60" s="21"/>
      <c r="G60" s="21"/>
      <c r="H60" s="21"/>
    </row>
    <row r="61" spans="6:8">
      <c r="F61" s="21"/>
      <c r="G61" s="21"/>
      <c r="H61" s="21"/>
    </row>
    <row r="62" spans="6:8">
      <c r="F62" s="21"/>
      <c r="G62" s="21"/>
      <c r="H62" s="21"/>
    </row>
    <row r="63" spans="6:8">
      <c r="F63" s="21"/>
      <c r="G63" s="21"/>
      <c r="H63" s="21"/>
    </row>
    <row r="64" spans="6:8">
      <c r="F64" s="21"/>
      <c r="G64" s="21"/>
      <c r="H64" s="21"/>
    </row>
    <row r="65" spans="6:8">
      <c r="F65" s="21"/>
      <c r="G65" s="21"/>
      <c r="H65" s="21"/>
    </row>
    <row r="66" spans="6:8">
      <c r="F66" s="21"/>
      <c r="G66" s="21"/>
      <c r="H66" s="21"/>
    </row>
    <row r="67" spans="6:8">
      <c r="F67" s="21"/>
      <c r="G67" s="21"/>
      <c r="H67" s="21"/>
    </row>
    <row r="68" spans="6:8">
      <c r="F68" s="21"/>
      <c r="G68" s="21"/>
      <c r="H68" s="21"/>
    </row>
    <row r="69" spans="6:8">
      <c r="F69" s="21"/>
      <c r="G69" s="21"/>
      <c r="H69" s="21"/>
    </row>
    <row r="70" spans="6:8">
      <c r="F70" s="21"/>
      <c r="G70" s="21"/>
      <c r="H70" s="21"/>
    </row>
    <row r="71" spans="6:8">
      <c r="F71" s="21"/>
      <c r="G71" s="21"/>
      <c r="H71" s="21"/>
    </row>
    <row r="72" spans="6:8">
      <c r="F72" s="21"/>
      <c r="G72" s="21"/>
      <c r="H72" s="21"/>
    </row>
    <row r="73" spans="6:8">
      <c r="F73" s="21"/>
      <c r="G73" s="21"/>
      <c r="H73" s="21"/>
    </row>
    <row r="74" spans="6:8">
      <c r="F74" s="21"/>
      <c r="G74" s="21"/>
      <c r="H74" s="21"/>
    </row>
    <row r="75" spans="6:8">
      <c r="F75" s="21"/>
      <c r="G75" s="21"/>
      <c r="H75" s="21"/>
    </row>
    <row r="76" spans="6:8">
      <c r="F76" s="21"/>
      <c r="G76" s="21"/>
      <c r="H76" s="21"/>
    </row>
    <row r="77" spans="6:8">
      <c r="F77" s="21"/>
      <c r="G77" s="21"/>
      <c r="H77" s="21"/>
    </row>
    <row r="78" spans="6:8">
      <c r="F78" s="21"/>
      <c r="G78" s="21"/>
      <c r="H78" s="21"/>
    </row>
    <row r="79" spans="6:8">
      <c r="F79" s="21"/>
      <c r="G79" s="21"/>
      <c r="H79" s="21"/>
    </row>
    <row r="80" spans="6:8">
      <c r="F80" s="21"/>
      <c r="G80" s="21"/>
      <c r="H80" s="21"/>
    </row>
    <row r="81" spans="6:8">
      <c r="F81" s="21"/>
      <c r="G81" s="21"/>
      <c r="H81" s="21"/>
    </row>
    <row r="82" spans="6:8">
      <c r="F82" s="21"/>
      <c r="G82" s="21"/>
      <c r="H82" s="21"/>
    </row>
    <row r="83" spans="6:8">
      <c r="F83" s="21"/>
      <c r="G83" s="21"/>
      <c r="H83" s="21"/>
    </row>
    <row r="84" spans="6:8">
      <c r="F84" s="21"/>
      <c r="G84" s="21"/>
      <c r="H84" s="21"/>
    </row>
    <row r="85" spans="6:8">
      <c r="F85" s="21"/>
      <c r="G85" s="21"/>
      <c r="H85" s="21"/>
    </row>
    <row r="86" spans="6:8">
      <c r="F86" s="21"/>
      <c r="G86" s="21"/>
      <c r="H86" s="21"/>
    </row>
    <row r="87" spans="6:8">
      <c r="F87" s="21"/>
      <c r="G87" s="21"/>
      <c r="H87" s="21"/>
    </row>
    <row r="88" spans="6:8">
      <c r="F88" s="21"/>
      <c r="G88" s="21"/>
      <c r="H88" s="21"/>
    </row>
    <row r="89" spans="6:8">
      <c r="F89" s="21"/>
      <c r="G89" s="21"/>
      <c r="H89" s="21"/>
    </row>
    <row r="90" spans="6:8">
      <c r="F90" s="21"/>
      <c r="G90" s="21"/>
      <c r="H90" s="21"/>
    </row>
    <row r="91" spans="6:8">
      <c r="F91" s="21"/>
      <c r="G91" s="21"/>
      <c r="H91" s="21"/>
    </row>
    <row r="92" spans="7:8">
      <c r="G92" s="21"/>
      <c r="H92" s="21"/>
    </row>
    <row r="93" spans="7:8">
      <c r="G93" s="21"/>
      <c r="H93" s="21"/>
    </row>
    <row r="94" spans="7:8">
      <c r="G94" s="21"/>
      <c r="H94" s="21"/>
    </row>
    <row r="95" spans="7:8">
      <c r="G95" s="21"/>
      <c r="H95" s="21"/>
    </row>
    <row r="96" spans="7:8">
      <c r="G96" s="21"/>
      <c r="H96" s="21"/>
    </row>
    <row r="97" spans="7:8">
      <c r="G97" s="21"/>
      <c r="H97" s="21"/>
    </row>
    <row r="98" spans="7:8">
      <c r="G98" s="21"/>
      <c r="H98" s="21"/>
    </row>
    <row r="99" spans="7:8">
      <c r="G99" s="21"/>
      <c r="H99" s="21"/>
    </row>
    <row r="100" spans="7:8">
      <c r="G100" s="21"/>
      <c r="H100" s="21"/>
    </row>
    <row r="101" spans="7:8">
      <c r="G101" s="21"/>
      <c r="H101" s="21"/>
    </row>
    <row r="102" spans="7:8">
      <c r="G102" s="21"/>
      <c r="H102" s="21"/>
    </row>
    <row r="103" spans="7:8">
      <c r="G103" s="21"/>
      <c r="H103" s="21"/>
    </row>
    <row r="104" spans="7:8">
      <c r="G104" s="21"/>
      <c r="H104" s="21"/>
    </row>
    <row r="105" spans="7:8">
      <c r="G105" s="21"/>
      <c r="H105" s="21"/>
    </row>
    <row r="106" spans="7:8">
      <c r="G106" s="21"/>
      <c r="H106" s="21"/>
    </row>
    <row r="107" spans="7:8">
      <c r="G107" s="21"/>
      <c r="H107" s="21"/>
    </row>
    <row r="108" spans="7:8">
      <c r="G108" s="21"/>
      <c r="H108" s="21"/>
    </row>
    <row r="109" spans="7:8">
      <c r="G109" s="21"/>
      <c r="H109" s="21"/>
    </row>
    <row r="110" spans="7:8">
      <c r="G110" s="21"/>
      <c r="H110" s="21"/>
    </row>
    <row r="111" spans="7:8">
      <c r="G111" s="21"/>
      <c r="H111" s="21"/>
    </row>
    <row r="112" spans="7:8">
      <c r="G112" s="21"/>
      <c r="H112" s="21"/>
    </row>
    <row r="113" spans="7:8">
      <c r="G113" s="21"/>
      <c r="H113" s="21"/>
    </row>
    <row r="114" spans="7:8">
      <c r="G114" s="21"/>
      <c r="H114" s="21"/>
    </row>
    <row r="115" spans="7:8">
      <c r="G115" s="21"/>
      <c r="H115" s="21"/>
    </row>
    <row r="116" spans="7:8">
      <c r="G116" s="21"/>
      <c r="H116" s="21"/>
    </row>
    <row r="117" spans="7:8">
      <c r="G117" s="21"/>
      <c r="H117" s="21"/>
    </row>
    <row r="118" spans="7:8">
      <c r="G118" s="21"/>
      <c r="H118" s="21"/>
    </row>
    <row r="119" spans="7:8">
      <c r="G119" s="21"/>
      <c r="H119" s="21"/>
    </row>
    <row r="120" spans="7:8">
      <c r="G120" s="21"/>
      <c r="H120" s="21"/>
    </row>
    <row r="121" spans="7:8">
      <c r="G121" s="21"/>
      <c r="H121" s="21"/>
    </row>
    <row r="122" spans="7:8">
      <c r="G122" s="21"/>
      <c r="H122" s="21"/>
    </row>
    <row r="123" spans="7:8">
      <c r="G123" s="21"/>
      <c r="H123" s="21"/>
    </row>
    <row r="124" spans="7:8">
      <c r="G124" s="21"/>
      <c r="H124" s="21"/>
    </row>
    <row r="125" spans="7:8">
      <c r="G125" s="21"/>
      <c r="H125" s="21"/>
    </row>
    <row r="126" spans="7:8">
      <c r="G126" s="21"/>
      <c r="H126" s="21"/>
    </row>
    <row r="127" spans="7:8">
      <c r="G127" s="21"/>
      <c r="H127" s="21"/>
    </row>
    <row r="128" spans="7:8">
      <c r="G128" s="21"/>
      <c r="H128" s="21"/>
    </row>
    <row r="129" spans="7:8">
      <c r="G129" s="21"/>
      <c r="H129" s="21"/>
    </row>
    <row r="130" spans="7:8">
      <c r="G130" s="21"/>
      <c r="H130" s="21"/>
    </row>
    <row r="131" spans="7:8">
      <c r="G131" s="21"/>
      <c r="H131" s="21"/>
    </row>
    <row r="132" spans="7:8">
      <c r="G132" s="21"/>
      <c r="H132" s="21"/>
    </row>
    <row r="133" spans="7:8">
      <c r="G133" s="21"/>
      <c r="H133" s="21"/>
    </row>
    <row r="134" spans="7:8">
      <c r="G134" s="21"/>
      <c r="H134" s="21"/>
    </row>
    <row r="135" spans="7:8">
      <c r="G135" s="21"/>
      <c r="H135" s="21"/>
    </row>
    <row r="136" spans="7:8">
      <c r="G136" s="21"/>
      <c r="H136" s="21"/>
    </row>
    <row r="137" spans="7:8">
      <c r="G137" s="21"/>
      <c r="H137" s="21"/>
    </row>
    <row r="138" spans="7:8">
      <c r="G138" s="21"/>
      <c r="H138" s="21"/>
    </row>
    <row r="139" spans="7:8">
      <c r="G139" s="21"/>
      <c r="H139" s="21"/>
    </row>
    <row r="140" spans="7:8">
      <c r="G140" s="21"/>
      <c r="H140" s="21"/>
    </row>
    <row r="141" spans="7:8">
      <c r="G141" s="21"/>
      <c r="H141" s="21"/>
    </row>
    <row r="142" spans="7:8">
      <c r="G142" s="21"/>
      <c r="H142" s="21"/>
    </row>
    <row r="143" spans="7:8">
      <c r="G143" s="21"/>
      <c r="H143" s="21"/>
    </row>
    <row r="144" spans="7:8">
      <c r="G144" s="21"/>
      <c r="H144" s="21"/>
    </row>
    <row r="145" spans="7:8">
      <c r="G145" s="21"/>
      <c r="H145" s="21"/>
    </row>
    <row r="146" spans="7:8">
      <c r="G146" s="21"/>
      <c r="H146" s="21"/>
    </row>
    <row r="147" spans="7:8">
      <c r="G147" s="21"/>
      <c r="H147" s="21"/>
    </row>
    <row r="148" spans="7:8">
      <c r="G148" s="21"/>
      <c r="H148" s="21"/>
    </row>
    <row r="149" spans="7:8">
      <c r="G149" s="21"/>
      <c r="H149" s="21"/>
    </row>
    <row r="150" spans="7:8">
      <c r="G150" s="21"/>
      <c r="H150" s="21"/>
    </row>
    <row r="151" spans="7:8">
      <c r="G151" s="21"/>
      <c r="H151" s="21"/>
    </row>
    <row r="152" spans="7:8">
      <c r="G152" s="21"/>
      <c r="H152" s="21"/>
    </row>
    <row r="153" spans="7:8">
      <c r="G153" s="21"/>
      <c r="H153" s="21"/>
    </row>
    <row r="154" spans="7:8">
      <c r="G154" s="21"/>
      <c r="H154" s="21"/>
    </row>
    <row r="155" spans="7:8">
      <c r="G155" s="21"/>
      <c r="H155" s="21"/>
    </row>
    <row r="156" spans="7:8">
      <c r="G156" s="21"/>
      <c r="H156" s="21"/>
    </row>
    <row r="157" spans="7:8">
      <c r="G157" s="21"/>
      <c r="H157" s="21"/>
    </row>
    <row r="158" spans="7:8">
      <c r="G158" s="21"/>
      <c r="H158" s="21"/>
    </row>
    <row r="159" spans="7:8">
      <c r="G159" s="21"/>
      <c r="H159" s="21"/>
    </row>
    <row r="160" spans="7:8">
      <c r="G160" s="21"/>
      <c r="H160" s="21"/>
    </row>
    <row r="161" spans="7:8">
      <c r="G161" s="21"/>
      <c r="H161" s="21"/>
    </row>
    <row r="162" spans="7:8">
      <c r="G162" s="21"/>
      <c r="H162" s="21"/>
    </row>
    <row r="163" spans="7:8">
      <c r="G163" s="21"/>
      <c r="H163" s="21"/>
    </row>
    <row r="164" spans="7:8">
      <c r="G164" s="21"/>
      <c r="H164" s="21"/>
    </row>
    <row r="165" spans="7:8">
      <c r="G165" s="21"/>
      <c r="H165" s="21"/>
    </row>
    <row r="166" spans="7:8">
      <c r="G166" s="21"/>
      <c r="H166" s="21"/>
    </row>
    <row r="167" spans="7:8">
      <c r="G167" s="21"/>
      <c r="H167" s="21"/>
    </row>
    <row r="168" spans="7:8">
      <c r="G168" s="21"/>
      <c r="H168" s="21"/>
    </row>
    <row r="169" spans="7:8">
      <c r="G169" s="21"/>
      <c r="H169" s="21"/>
    </row>
    <row r="170" spans="7:8">
      <c r="G170" s="21"/>
      <c r="H170" s="21"/>
    </row>
    <row r="171" spans="7:8">
      <c r="G171" s="21"/>
      <c r="H171" s="21"/>
    </row>
    <row r="172" spans="7:8">
      <c r="G172" s="21"/>
      <c r="H172" s="21"/>
    </row>
    <row r="173" spans="7:7">
      <c r="G173" s="21"/>
    </row>
    <row r="174" spans="7:7">
      <c r="G174" s="21"/>
    </row>
    <row r="175" spans="7:7">
      <c r="G175" s="21"/>
    </row>
    <row r="176" spans="7:7">
      <c r="G176" s="21"/>
    </row>
    <row r="177" spans="7:7">
      <c r="G177" s="21"/>
    </row>
    <row r="178" spans="7:7">
      <c r="G178" s="21"/>
    </row>
    <row r="179" spans="7:7">
      <c r="G179" s="21"/>
    </row>
    <row r="180" spans="7:7">
      <c r="G180" s="21"/>
    </row>
    <row r="181" spans="7:7">
      <c r="G181" s="21"/>
    </row>
    <row r="182" spans="7:7">
      <c r="G182" s="21"/>
    </row>
    <row r="183" spans="7:7">
      <c r="G183" s="21"/>
    </row>
    <row r="184" spans="7:7">
      <c r="G184" s="21"/>
    </row>
    <row r="185" spans="7:7">
      <c r="G185" s="21"/>
    </row>
    <row r="186" spans="7:7">
      <c r="G186" s="21"/>
    </row>
    <row r="187" spans="7:7">
      <c r="G187" s="21"/>
    </row>
    <row r="188" spans="7:7">
      <c r="G188" s="21"/>
    </row>
    <row r="189" spans="7:7">
      <c r="G189" s="21"/>
    </row>
    <row r="190" spans="7:7">
      <c r="G190" s="21"/>
    </row>
    <row r="191" spans="7:7">
      <c r="G191" s="21"/>
    </row>
    <row r="192" spans="7:7">
      <c r="G192" s="21"/>
    </row>
    <row r="193" spans="7:7">
      <c r="G193" s="21"/>
    </row>
    <row r="194" spans="7:7">
      <c r="G194" s="21"/>
    </row>
    <row r="195" spans="7:7">
      <c r="G195" s="21"/>
    </row>
  </sheetData>
  <autoFilter xmlns:etc="http://www.wps.cn/officeDocument/2017/etCustomData" ref="A1:N499" etc:filterBottomFollowUsedRange="0">
    <extLst/>
  </autoFilter>
  <dataValidations count="5">
    <dataValidation type="list" allowBlank="1" showInputMessage="1" showErrorMessage="1" sqref="F2:F91">
      <formula1>TPM_MISC!$G$3:$G$17</formula1>
    </dataValidation>
    <dataValidation type="list" allowBlank="1" showInputMessage="1" showErrorMessage="1" sqref="G28:G195 H28:H172 G2:H15">
      <formula1>TPM_MISC!$C$3:$C$17</formula1>
    </dataValidation>
    <dataValidation type="list" allowBlank="1" showInputMessage="1" showErrorMessage="1" sqref="K2:K31">
      <formula1>"New, Repoen, Closed, Retest, Confirmation Needed"</formula1>
    </dataValidation>
    <dataValidation type="list" allowBlank="1" showInputMessage="1" showErrorMessage="1" sqref="M2:M1048576">
      <formula1>"Open, Not a bug, Resolved, Confirmation needed, Reopen"</formula1>
    </dataValidation>
    <dataValidation type="list" allowBlank="1" showInputMessage="1" showErrorMessage="1" sqref="G16:H27">
      <formula1>$C$3:$C$15</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topLeftCell="D1" workbookViewId="0">
      <selection activeCell="C7" sqref="C7"/>
    </sheetView>
  </sheetViews>
  <sheetFormatPr defaultColWidth="8.87962962962963" defaultRowHeight="14.4" outlineLevelCol="7"/>
  <cols>
    <col min="1" max="1" width="15.5" customWidth="1"/>
    <col min="2" max="2" width="6.5" customWidth="1"/>
    <col min="3" max="3" width="21.5" customWidth="1"/>
    <col min="4" max="4" width="18.5" customWidth="1"/>
  </cols>
  <sheetData>
    <row r="2" spans="1:8">
      <c r="A2" s="1" t="s">
        <v>323</v>
      </c>
      <c r="B2" s="1" t="s">
        <v>324</v>
      </c>
      <c r="C2" s="1" t="s">
        <v>325</v>
      </c>
      <c r="D2" s="2" t="s">
        <v>326</v>
      </c>
      <c r="F2" s="3"/>
      <c r="G2" s="4"/>
      <c r="H2" s="5"/>
    </row>
    <row r="3" spans="1:8">
      <c r="A3" s="6" t="s">
        <v>327</v>
      </c>
      <c r="B3" s="7">
        <f>COUNTA(CaseID)</f>
        <v>35</v>
      </c>
      <c r="C3" s="7"/>
      <c r="D3" s="8"/>
      <c r="E3" s="9"/>
      <c r="F3" s="10"/>
      <c r="G3" s="11"/>
      <c r="H3" s="12"/>
    </row>
    <row r="4" spans="1:8">
      <c r="A4" s="6" t="s">
        <v>79</v>
      </c>
      <c r="B4" s="7">
        <f>COUNTA(Module)</f>
        <v>35</v>
      </c>
      <c r="C4" s="7">
        <f>ROUND((B4/$B3)*100,2)</f>
        <v>100</v>
      </c>
      <c r="D4" s="8">
        <f>100-C4</f>
        <v>0</v>
      </c>
      <c r="F4" s="10"/>
      <c r="G4" s="11"/>
      <c r="H4" s="12"/>
    </row>
    <row r="5" spans="1:8">
      <c r="A5" s="6" t="s">
        <v>80</v>
      </c>
      <c r="B5" s="7">
        <f>COUNTA(ReqID)</f>
        <v>9</v>
      </c>
      <c r="C5" s="7">
        <f>ROUND((B5/$B3)*100,2)</f>
        <v>25.71</v>
      </c>
      <c r="D5" s="8">
        <f t="shared" ref="D5:D13" si="0">100-C5</f>
        <v>74.29</v>
      </c>
      <c r="F5" s="10"/>
      <c r="G5" s="11"/>
      <c r="H5" s="12"/>
    </row>
    <row r="6" spans="1:8">
      <c r="A6" s="6" t="s">
        <v>81</v>
      </c>
      <c r="B6" s="7">
        <f>COUNTA(Function)</f>
        <v>35</v>
      </c>
      <c r="C6" s="7">
        <f>ROUND((B6/$B3)*100,2)</f>
        <v>100</v>
      </c>
      <c r="D6" s="8">
        <f t="shared" si="0"/>
        <v>0</v>
      </c>
      <c r="F6" s="10"/>
      <c r="G6" s="11"/>
      <c r="H6" s="12"/>
    </row>
    <row r="7" spans="1:8">
      <c r="A7" s="6" t="s">
        <v>82</v>
      </c>
      <c r="B7" s="7">
        <f>COUNTA(TestingType)</f>
        <v>35</v>
      </c>
      <c r="C7" s="7">
        <f>ROUND((B7/$B3)*100,2)</f>
        <v>100</v>
      </c>
      <c r="D7" s="8">
        <f t="shared" si="0"/>
        <v>0</v>
      </c>
      <c r="F7" s="10"/>
      <c r="G7" s="11"/>
      <c r="H7" s="12"/>
    </row>
    <row r="8" spans="1:8">
      <c r="A8" s="6" t="s">
        <v>85</v>
      </c>
      <c r="B8" s="7">
        <f>COUNTA(TestDescription)</f>
        <v>35</v>
      </c>
      <c r="C8" s="7">
        <f>ROUND((B8/$B3)*100,2)</f>
        <v>100</v>
      </c>
      <c r="D8" s="8">
        <f t="shared" si="0"/>
        <v>0</v>
      </c>
      <c r="F8" s="10"/>
      <c r="G8" s="11"/>
      <c r="H8" s="12"/>
    </row>
    <row r="9" spans="1:8">
      <c r="A9" s="6" t="s">
        <v>86</v>
      </c>
      <c r="B9" s="7">
        <f>COUNTA(TestSteps)</f>
        <v>35</v>
      </c>
      <c r="C9" s="7">
        <f>ROUND((B9/$B3)*100,2)</f>
        <v>100</v>
      </c>
      <c r="D9" s="8">
        <f t="shared" si="0"/>
        <v>0</v>
      </c>
      <c r="F9" s="10"/>
      <c r="G9" s="11"/>
      <c r="H9" s="12"/>
    </row>
    <row r="10" spans="1:8">
      <c r="A10" s="6" t="s">
        <v>87</v>
      </c>
      <c r="B10" s="7">
        <f>COUNTA(ExpectedResult)</f>
        <v>35</v>
      </c>
      <c r="C10" s="7">
        <f>ROUND((B10/$B3)*100,2)</f>
        <v>100</v>
      </c>
      <c r="D10" s="8">
        <f t="shared" si="0"/>
        <v>0</v>
      </c>
      <c r="F10" s="10"/>
      <c r="G10" s="11"/>
      <c r="H10" s="12"/>
    </row>
    <row r="11" spans="1:8">
      <c r="A11" s="6" t="s">
        <v>88</v>
      </c>
      <c r="B11" s="7">
        <f>COUNTA(ActualResult)</f>
        <v>35</v>
      </c>
      <c r="C11" s="7">
        <f>ROUND((B11/$B3)*100,2)</f>
        <v>100</v>
      </c>
      <c r="D11" s="8">
        <f t="shared" si="0"/>
        <v>0</v>
      </c>
      <c r="F11" s="10"/>
      <c r="G11" s="11"/>
      <c r="H11" s="12"/>
    </row>
    <row r="12" spans="1:8">
      <c r="A12" s="6" t="s">
        <v>37</v>
      </c>
      <c r="B12" s="7">
        <f>COUNTA(Priority)</f>
        <v>0</v>
      </c>
      <c r="C12" s="7">
        <f>ROUND((B12/$B3)*100,2)</f>
        <v>0</v>
      </c>
      <c r="D12" s="8">
        <f t="shared" si="0"/>
        <v>100</v>
      </c>
      <c r="F12" s="10"/>
      <c r="G12" s="11"/>
      <c r="H12" s="12"/>
    </row>
    <row r="13" spans="1:8">
      <c r="A13" s="6" t="s">
        <v>35</v>
      </c>
      <c r="B13" s="7">
        <f>COUNTA(Severity)</f>
        <v>35</v>
      </c>
      <c r="C13" s="7">
        <f>ROUND((B13/$B3)*100,2)</f>
        <v>100</v>
      </c>
      <c r="D13" s="8">
        <f t="shared" si="0"/>
        <v>0</v>
      </c>
      <c r="F13" s="10"/>
      <c r="G13" s="11"/>
      <c r="H13" s="12"/>
    </row>
    <row r="14" spans="6:8">
      <c r="F14" s="10"/>
      <c r="G14" s="11"/>
      <c r="H14" s="12"/>
    </row>
    <row r="15" spans="6:8">
      <c r="F15" s="10"/>
      <c r="G15" s="11"/>
      <c r="H15" s="12"/>
    </row>
    <row r="16" spans="1:8">
      <c r="A16" s="13" t="s">
        <v>328</v>
      </c>
      <c r="B16" s="13"/>
      <c r="C16" s="13"/>
      <c r="F16" s="10"/>
      <c r="G16" s="11"/>
      <c r="H16" s="12"/>
    </row>
    <row r="17" ht="28.8" spans="1:8">
      <c r="A17" s="14" t="s">
        <v>329</v>
      </c>
      <c r="B17" s="14" t="s">
        <v>330</v>
      </c>
      <c r="C17" s="14" t="s">
        <v>331</v>
      </c>
      <c r="F17" s="10"/>
      <c r="G17" s="11"/>
      <c r="H17" s="12"/>
    </row>
    <row r="18" spans="1:8">
      <c r="A18" s="15" t="s">
        <v>111</v>
      </c>
      <c r="B18" s="16">
        <f>COUNTIF(TPM_Sheet!F15:F32,"Functionality")+COUNTIF(TPM_Sheet!F15:F32,"Intergration")+COUNTIF(TPM_Sheet!F15:F32,"Validation")</f>
        <v>17</v>
      </c>
      <c r="C18" s="16">
        <f>ROUND((B18/'Test Case Quality'!B3)*100,2)</f>
        <v>48.57</v>
      </c>
      <c r="F18" s="10"/>
      <c r="G18" s="11"/>
      <c r="H18" s="12"/>
    </row>
    <row r="19" spans="1:8">
      <c r="A19" s="7" t="s">
        <v>133</v>
      </c>
      <c r="B19" s="16">
        <f>COUNTIF(TPM_Sheet!F15:F32,"Usability")</f>
        <v>1</v>
      </c>
      <c r="C19" s="16">
        <f>ROUND((B19/'Test Case Quality'!B3)*100,2)</f>
        <v>2.86</v>
      </c>
      <c r="F19" s="17"/>
      <c r="G19" s="18"/>
      <c r="H19" s="19"/>
    </row>
    <row r="20" spans="1:3">
      <c r="A20" s="15" t="s">
        <v>332</v>
      </c>
      <c r="B20" s="16">
        <f>COUNTIF(TPM_Sheet!F15:F32,"UI")</f>
        <v>0</v>
      </c>
      <c r="C20" s="16">
        <f>ROUND((B20/'Test Case Quality'!B3)*100,2)</f>
        <v>0</v>
      </c>
    </row>
  </sheetData>
  <mergeCells count="1">
    <mergeCell ref="A16:C16"/>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p : p r o p e r t i e s   x m l n s : p = " h t t p : / / s c h e m a s . m i c r o s o f t . c o m / o f f i c e / 2 0 0 6 / m e t a d a t a / p r o p e r t i e s "   x m l n s : x s i = " h t t p : / / w w w . w 3 . o r g / 2 0 0 1 / X M L S c h e m a - i n s t a n c e "   x m l n s : p c = " h t t p : / / s c h e m a s . m i c r o s o f t . c o m / o f f i c e / i n f o p a t h / 2 0 0 7 / P a r t n e r C o n t r o l s " > < d o c u m e n t M a n a g e m e n t > < l c f 7 6 f 1 5 5 c e d 4 d d c b 4 0 9 7 1 3 4 f f 3 c 3 3 2 f   x m l n s = " 7 e 6 e 2 6 2 7 - 7 e e f - 4 4 4 0 - b 2 2 1 - 8 e 2 1 2 7 c 0 7 d f e " > < T e r m s   x m l n s = " h t t p : / / s c h e m a s . m i c r o s o f t . c o m / o f f i c e / i n f o p a t h / 2 0 0 7 / P a r t n e r C o n t r o l s " > < / T e r m s > < / l c f 7 6 f 1 5 5 c e d 4 d d c b 4 0 9 7 1 3 4 f f 3 c 3 3 2 f > < T a x C a t c h A l l   x m l n s = " 7 7 a 9 1 3 4 5 - 7 b b f - 4 8 8 b - 8 b 3 4 - 3 6 1 e 4 9 b 6 1 d c a "   x s i : n i l = " t r u e " / > < / 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  m a : c o n t e n t T y p e I D = " 0 x 0 1 0 1 0 0 F 0 5 6 9 0 9 B C D D B 6 3 4 D A B 0 B 9 A 4 2 3 B 4 5 7 A 4 B "   m a : c o n t e n t T y p e V e r s i o n = " 1 3 "   m a : c o n t e n t T y p e D e s c r i p t i o n = " C r e a t e   a   n e w   d o c u m e n t . "   m a : c o n t e n t T y p e S c o p e = " "   m a : v e r s i o n I D = " 8 d 8 d 3 6 b 0 c 0 d 5 3 b e 8 b 0 1 4 2 4 b e 1 b 4 a e 7 3 7 "   x m l n s : c t = " h t t p : / / s c h e m a s . m i c r o s o f t . c o m / o f f i c e / 2 0 0 6 / m e t a d a t a / c o n t e n t T y p e "   x m l n s : m a = " h t t p : / / s c h e m a s . m i c r o s o f t . c o m / o f f i c e / 2 0 0 6 / m e t a d a t a / p r o p e r t i e s / m e t a A t t r i b u t e s " >  
 < x s d : s c h e m a   t a r g e t N a m e s p a c e = " h t t p : / / s c h e m a s . m i c r o s o f t . c o m / o f f i c e / 2 0 0 6 / m e t a d a t a / p r o p e r t i e s "   m a : r o o t = " t r u e "   m a : f i e l d s I D = " 9 1 1 c c b 8 1 c d a d c c 1 0 4 9 8 c 9 c 7 a 6 9 8 5 4 5 6 f "   n s 2 : _ = " "   n s 3 : _ = " "   x m l n s : x s d = " h t t p : / / w w w . w 3 . o r g / 2 0 0 1 / X M L S c h e m a "   x m l n s : x s = " h t t p : / / w w w . w 3 . o r g / 2 0 0 1 / X M L S c h e m a "   x m l n s : p = " h t t p : / / s c h e m a s . m i c r o s o f t . c o m / o f f i c e / 2 0 0 6 / m e t a d a t a / p r o p e r t i e s "   x m l n s : n s 2 = " 7 e 6 e 2 6 2 7 - 7 e e f - 4 4 4 0 - b 2 2 1 - 8 e 2 1 2 7 c 0 7 d f e "   x m l n s : n s 3 = " 7 7 a 9 1 3 4 5 - 7 b b f - 4 8 8 b - 8 b 3 4 - 3 6 1 e 4 9 b 6 1 d c a " >  
 < x s d : i m p o r t   n a m e s p a c e = " 7 e 6 e 2 6 2 7 - 7 e e f - 4 4 4 0 - b 2 2 1 - 8 e 2 1 2 7 c 0 7 d f e " / >  
 < x s d : i m p o r t   n a m e s p a c e = " 7 7 a 9 1 3 4 5 - 7 b b f - 4 8 8 b - 8 b 3 4 - 3 6 1 e 4 9 b 6 1 d c a " / >  
 < x s d : e l e m e n t   n a m e = " p r o p e r t i e s " >  
 < x s d : c o m p l e x T y p e >  
 < x s d : s e q u e n c e >  
 < x s d : e l e m e n t   n a m e = " d o c u m e n t M a n a g e m e n t " >  
 < x s d : c o m p l e x T y p e >  
 < x s d : a l l >  
 < x s d : e l e m e n t   r e f = " n s 2 : M e d i a S e r v i c e M e t a d a t a "   m i n O c c u r s = " 0 " / >  
 < x s d : e l e m e n t   r e f = " n s 2 : M e d i a S e r v i c e F a s t M e t a d a t a "   m i n O c c u r s = " 0 " / >  
 < x s d : e l e m e n t   r e f = " n s 2 : M e d i a S e r v i c e D a t e T a k e n "   m i n O c c u r s = " 0 " / >  
 < x s d : e l e m e n t   r e f = " n s 2 : M e d i a S e r v i c e O b j e c t D e t e c t o r V e r s i o n s "   m i n O c c u r s = " 0 " / >  
 < x s d : e l e m e n t   r e f = " n s 2 : M e d i a S e r v i c e G e n e r a t i o n T i m e "   m i n O c c u r s = " 0 " / >  
 < x s d : e l e m e n t   r e f = " n s 2 : M e d i a S e r v i c e E v e n t H a s h C o d e "   m i n O c c u r s = " 0 " / >  
 < x s d : e l e m e n t   r e f = " n s 2 : M e d i a L e n g t h I n S e c o n d s "   m i n O c c u r s = " 0 " / >  
 < x s d : e l e m e n t   r e f = " n s 2 : M e d i a S e r v i c e S e a r c h P r o p e r t i e s "   m i n O c c u r s = " 0 " / >  
 < x s d : e l e m e n t   r e f = " n s 3 : S h a r e d W i t h U s e r s "   m i n O c c u r s = " 0 " / >  
 < x s d : e l e m e n t   r e f = " n s 3 : S h a r e d W i t h D e t a i l s "   m i n O c c u r s = " 0 " / >  
 < x s d : e l e m e n t   r e f = " n s 2 : l c f 7 6 f 1 5 5 c e d 4 d d c b 4 0 9 7 1 3 4 f f 3 c 3 3 2 f "   m i n O c c u r s = " 0 " / >  
 < x s d : e l e m e n t   r e f = " n s 3 : T a x C a t c h A l l "   m i n O c c u r s = " 0 " / >  
 < / x s d : a l l >  
 < / x s d : c o m p l e x T y p e >  
 < / x s d : e l e m e n t >  
 < / x s d : s e q u e n c e >  
 < / x s d : c o m p l e x T y p e >  
 < / x s d : e l e m e n t >  
 < / x s d : s c h e m a >  
 < x s d : s c h e m a   t a r g e t N a m e s p a c e = " 7 e 6 e 2 6 2 7 - 7 e e f - 4 4 4 0 - b 2 2 1 - 8 e 2 1 2 7 c 0 7 d f 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0 "   n i l l a b l e = " t r u e "   m a : d i s p l a y N a m e = " M e d i a S e r v i c e D a t e T a k e n "   m a : h i d d e n = " t r u e "   m a : i n d e x e d = " t r u e "   m a : i n t e r n a l N a m e = " M e d i a S e r v i c e D a t e T a k e n "   m a : r e a d O n l y = " t r u e " >  
 < x s d : s i m p l e T y p e >  
 < x s d : r e s t r i c t i o n   b a s e = " d m s : T e x t " / >  
 < / x s d : s i m p l e T y p e >  
 < / x s d : e l e m e n t >  
 < x s d : e l e m e n t   n a m e = " M e d i a S e r v i c e O b j e c t D e t e c t o r V e r s i o n s "   m a : i n d e x = " 1 1 "   n i l l a b l e = " t r u e "   m a : d i s p l a y N a m e = " M e d i a S e r v i c e O b j e c t D e t e c t o r V e r s i o n s "   m a : h i d d e n = " t r u e "   m a : i n d e x e d = " t r u e "   m a : i n t e r n a l N a m e = " M e d i a S e r v i c e O b j e c t D e t e c t o r V e r s i o n s "   m a : r e a d O n l y = " t r u e " >  
 < x s d : s i m p l e T y p e >  
 < x s d : r e s t r i c t i o n   b a s e = " d m s : T e x t " / >  
 < / x s d : s i m p l e T y p e >  
 < / x s d : e l e m e n t >  
 < x s d : e l e m e n t   n a m e = " M e d i a S e r v i c e G e n e r a t i o n T i m e "   m a : i n d e x = " 1 2 "   n i l l a b l e = " t r u e "   m a : d i s p l a y N a m e = " M e d i a S e r v i c e G e n e r a t i o n T i m e "   m a : h i d d e n = " t r u e "   m a : i n t e r n a l N a m e = " M e d i a S e r v i c e G e n e r a t i o n T i m e "   m a : r e a d O n l y = " t r u e " >  
 < x s d : s i m p l e T y p e >  
 < x s d : r e s t r i c t i o n   b a s e = " d m s : T e x t " / >  
 < / x s d : s i m p l e T y p e >  
 < / x s d : e l e m e n t >  
 < x s d : e l e m e n t   n a m e = " M e d i a S e r v i c e E v e n t H a s h C o d e "   m a : i n d e x = " 1 3 "   n i l l a b l e = " t r u e "   m a : d i s p l a y N a m e = " M e d i a S e r v i c e E v e n t H a s h C o d e "   m a : h i d d e n = " t r u e "   m a : i n t e r n a l N a m e = " M e d i a S e r v i c e E v e n t H a s h C o d e "   m a : r e a d O n l y = " t r u e " >  
 < x s d : s i m p l e T y p e >  
 < x s d : r e s t r i c t i o n   b a s e = " d m s : T e x t " / >  
 < / x s d : s i m p l e T y p e >  
 < / x s d : e l e m e n t >  
 < x s d : e l e m e n t   n a m e = " M e d i a L e n g t h I n S e c o n d s "   m a : i n d e x = " 1 4 "   n i l l a b l e = " t r u e "   m a : d i s p l a y N a m e = " M e d i a L e n g t h I n S e c o n d s "   m a : h i d d e n = " t r u e "   m a : i n t e r n a l N a m e = " M e d i a L e n g t h I n S e c o n d s "   m a : r e a d O n l y = " t r u e " >  
 < x s d : s i m p l e T y p e >  
 < x s d : r e s t r i c t i o n   b a s e = " d m s : U n k n o w n " / >  
 < / x s d : s i m p l e T y p e >  
 < / x s d : e l e m e n t >  
 < x s d : e l e m e n t   n a m e = " M e d i a S e r v i c e S e a r c h P r o p e r t i e s "   m a : i n d e x = " 1 5 "   n i l l a b l e = " t r u e "   m a : d i s p l a y N a m e = " M e d i a S e r v i c e S e a r c h P r o p e r t i e s "   m a : h i d d e n = " t r u e "   m a : i n t e r n a l N a m e = " M e d i a S e r v i c e S e a r c h P r o p e r t i e s "   m a : r e a d O n l y = " t r u e " >  
 < x s d : s i m p l e T y p e >  
 < x s d : r e s t r i c t i o n   b a s e = " d m s : N o t e " / >  
 < / x s d : s i m p l e T y p e >  
 < / x s d : e l e m e n t >  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8 6 f 9 b b d - 6 2 c d - 4 1 8 a - 8 8 6 3 - c 7 4 a 5 7 8 6 9 d d 0 "   m a : t e r m S e t I d = " 0 9 8 1 4 c d 3 - 5 6 8 e - f e 9 0 - 9 8 1 4 - 8 d 6 2 1 f f 8 f b 8 4 "   m a : a n c h o r I d = " f b a 5 4 f b 3 - c 3 e 1 - f e 8 1 - a 7 7 6 - c a 4 b 6 9 1 4 8 c 4 d "   m a : o p e n = " t r u e "   m a : i s K e y w o r d = " f a l s e " >  
 < x s d : c o m p l e x T y p e >  
 < x s d : s e q u e n c e >  
 < x s d : e l e m e n t   r e f = " p c : T e r m s "   m i n O c c u r s = " 0 "   m a x O c c u r s = " 1 " > < / x s d : e l e m e n t >  
 < / x s d : s e q u e n c e >  
 < / x s d : c o m p l e x T y p e >  
 < / x s d : e l e m e n t >  
 < / x s d : s c h e m a >  
 < x s d : s c h e m a   t a r g e t N a m e s p a c e = " 7 7 a 9 1 3 4 5 - 7 b b f - 4 8 8 b - 8 b 3 4 - 3 6 1 e 4 9 b 6 1 d c 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6 " 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7 "   n i l l a b l e = " t r u e "   m a : d i s p l a y N a m e = " S h a r e d   W i t h   D e t a i l s "   m a : i n t e r n a l N a m e = " S h a r e d W i t h D e t a i l s "   m a : r e a d O n l y = " t r u e " >  
 < x s d : s i m p l e T y p e >  
 < x s d : r e s t r i c t i o n   b a s e = " d m s : N o t e " >  
 < x s d : m a x L e n g t h   v a l u e = " 2 5 5 " / >  
 < / x s d : r e s t r i c t i o n >  
 < / x s d : s i m p l e T y p e >  
 < / x s d : e l e m e n t >  
 < x s d : e l e m e n t   n a m e = " T a x C a t c h A l l "   m a : i n d e x = " 2 0 "   n i l l a b l e = " t r u e "   m a : d i s p l a y N a m e = " T a x o n o m y   C a t c h   A l l   C o l u m n "   m a : h i d d e n = " t r u e "   m a : l i s t = " { e 4 d 0 0 b 2 9 - 3 d a 9 - 4 a 2 9 - 9 9 f f - d 2 b 0 1 1 3 6 b e 0 1 } "   m a : i n t e r n a l N a m e = " T a x C a t c h A l l "   m a : s h o w F i e l d = " C a t c h A l l D a t a "   m a : w e b = " 7 7 a 9 1 3 4 5 - 7 b b f - 4 8 8 b - 8 b 3 4 - 3 6 1 e 4 9 b 6 1 d c a " > 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4.xml>��< ? x m l   v e r s i o n = " 1 . 0 "   s t a n d a l o n e = " y e s " ? > < c o m m e n t s   x m l n s = " h t t p s : / / w e b . w p s . c n / e t / 2 0 1 8 / m a i n "   x m l n s : s = " h t t p : / / s c h e m a s . o p e n x m l f o r m a t s . o r g / s p r e a d s h e e t m l / 2 0 0 6 / m a i n " > < c o m m e n t L i s t   s h e e t S t i d = " 1 " > < c o m m e n t   s : r e f = " K 1 6 "   r g b C l r = " 8 F C 4 4 C " / > < / c o m m e n t L i s t > < / c o m m e n t s > 
</file>

<file path=customXml/itemProps1.xml><?xml version="1.0" encoding="utf-8"?>
<ds:datastoreItem xmlns:ds="http://schemas.openxmlformats.org/officeDocument/2006/customXml" ds:itemID="{60769565-D130-4BDF-9DC6-EFAD44844989}">
  <ds:schemaRefs/>
</ds:datastoreItem>
</file>

<file path=customXml/itemProps2.xml><?xml version="1.0" encoding="utf-8"?>
<ds:datastoreItem xmlns:ds="http://schemas.openxmlformats.org/officeDocument/2006/customXml" ds:itemID="{09AA04A1-C5EB-4C2B-9B43-D5E97A8FB4F7}">
  <ds:schemaRefs/>
</ds:datastoreItem>
</file>

<file path=customXml/itemProps3.xml><?xml version="1.0" encoding="utf-8"?>
<ds:datastoreItem xmlns:ds="http://schemas.openxmlformats.org/officeDocument/2006/customXml" ds:itemID="{7E89274B-33E8-481A-B662-65A98072CBD6}">
  <ds:schemaRefs/>
</ds:datastoreItem>
</file>

<file path=customXml/itemProps4.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9</vt:i4>
      </vt:variant>
    </vt:vector>
  </HeadingPairs>
  <TitlesOfParts>
    <vt:vector size="9" baseType="lpstr">
      <vt:lpstr>Summary</vt:lpstr>
      <vt:lpstr>Report</vt:lpstr>
      <vt:lpstr>Consolidated Report</vt:lpstr>
      <vt:lpstr>TPM_Sheet</vt:lpstr>
      <vt:lpstr>TPM_MISC</vt:lpstr>
      <vt:lpstr>Sheet4</vt:lpstr>
      <vt:lpstr>Sheet2</vt:lpstr>
      <vt:lpstr>Defect  log</vt:lpstr>
      <vt:lpstr>Test Case Quality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WPS_1704352132</cp:lastModifiedBy>
  <cp:revision>1</cp:revision>
  <dcterms:created xsi:type="dcterms:W3CDTF">2022-03-03T21:46:00Z</dcterms:created>
  <dcterms:modified xsi:type="dcterms:W3CDTF">2024-09-03T15:10:53Z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1033-12.2.0.17562</vt:lpwstr>
  </property>
  <property fmtid="{D5CDD505-2E9C-101B-9397-08002B2CF9AE}" pid="3" name="ICV">
    <vt:lpwstr>83C989964DFE400AB1F99F5F02D1FB96_13</vt:lpwstr>
  </property>
  <property fmtid="{D5CDD505-2E9C-101B-9397-08002B2CF9AE}" pid="4" name="ContentTypeId">
    <vt:lpwstr>0x010100F056909BCDDB634DAB0B9A423B457A4B</vt:lpwstr>
  </property>
</Properties>
</file>