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pivotCache/pivotCacheRecords2.xml" ContentType="application/vnd.openxmlformats-officedocument.spreadsheetml.pivotCacheRecords+xml"/>
  <Override PartName="/xl/pivotCache/pivotCacheRecords3.xml" ContentType="application/vnd.openxmlformats-officedocument.spreadsheetml.pivotCacheRecord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00" tabRatio="500" firstSheet="1" activeTab="1"/>
  </bookViews>
  <sheets>
    <sheet name="Summary" sheetId="4" r:id="rId1"/>
    <sheet name="TPM_Sheet" sheetId="1" r:id="rId2"/>
    <sheet name="Report" sheetId="6" r:id="rId3"/>
    <sheet name="TPM_MISC" sheetId="2" r:id="rId4"/>
    <sheet name="Defect  log" sheetId="5" r:id="rId5"/>
    <sheet name="Sheet1" sheetId="7" state="hidden" r:id="rId6"/>
    <sheet name="Consolidated Report" sheetId="8" r:id="rId7"/>
    <sheet name="Test Case Quality" sheetId="9" r:id="rId8"/>
  </sheets>
  <definedNames>
    <definedName name="_xlnm._FilterDatabase" localSheetId="1" hidden="1">TPM_Sheet!$A$12:$T$255</definedName>
    <definedName name="_xlnm._FilterDatabase" localSheetId="4" hidden="1">'Defect  log'!$A$1:$N$501</definedName>
    <definedName name="ActualResult">TPM_Sheet!$K$13:$K$1000</definedName>
    <definedName name="CaseID">TPM_Sheet!$A$13:$A$1000</definedName>
    <definedName name="ExpectedResult">TPM_Sheet!$J$13:$J$1000</definedName>
    <definedName name="Function">TPM_Sheet!$E$13:$E$1000</definedName>
    <definedName name="Iteration1">TPM_Sheet!#REF!</definedName>
    <definedName name="Iteration2">TPM_Sheet!#REF!</definedName>
    <definedName name="Module">TPM_Sheet!$B$13:$B$21000</definedName>
    <definedName name="Priority">TPM_Sheet!$N$13:$N$221000</definedName>
    <definedName name="ReqID">TPM_Sheet!$D$13:$D$221000</definedName>
    <definedName name="Severity">TPM_Sheet!$O$13:$O$21000</definedName>
    <definedName name="Status01_06">TPM_Sheet!$M$13:$M$1048573</definedName>
    <definedName name="SubModule">TPM_Sheet!$C$13:$C$21000</definedName>
    <definedName name="TestDescription">TPM_Sheet!$H$13:$H$21000</definedName>
    <definedName name="TestingType">TPM_Sheet!$F$13:$F$21000</definedName>
    <definedName name="TestSteps">TPM_Sheet!$I$13:$I$21000</definedName>
  </definedNames>
  <calcPr calcId="191029"/>
  <pivotCaches>
    <pivotCache cacheId="0" r:id="rId10"/>
    <pivotCache cacheId="1" r:id="rId11"/>
    <pivotCache cacheId="2" r:id="rId12"/>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Amruta Kore</author>
  </authors>
  <commentList>
    <comment ref="H63" authorId="0">
      <text>
        <r>
          <rPr>
            <sz val="11"/>
            <color rgb="FF000000"/>
            <rFont val="Calibri"/>
            <scheme val="minor"/>
            <charset val="0"/>
          </rPr>
          <t xml:space="preserve">Amruta Kore:
</t>
        </r>
      </text>
    </comment>
  </commentList>
</comments>
</file>

<file path=xl/sharedStrings.xml><?xml version="1.0" encoding="utf-8"?>
<sst xmlns="http://schemas.openxmlformats.org/spreadsheetml/2006/main" count="427" uniqueCount="246">
  <si>
    <t>Version History</t>
  </si>
  <si>
    <t>Iteration Summary</t>
  </si>
  <si>
    <t>Date</t>
  </si>
  <si>
    <t>Author</t>
  </si>
  <si>
    <t>Version</t>
  </si>
  <si>
    <t>Approved by</t>
  </si>
  <si>
    <t>Total Tcs.</t>
  </si>
  <si>
    <t>Remark</t>
  </si>
  <si>
    <t>Sub Module</t>
  </si>
  <si>
    <t>Iteration category</t>
  </si>
  <si>
    <t>Iteration Count</t>
  </si>
  <si>
    <t>Start Date</t>
  </si>
  <si>
    <t>End Date</t>
  </si>
  <si>
    <t>Total Tcs</t>
  </si>
  <si>
    <t>Total Defects</t>
  </si>
  <si>
    <t>V0.1</t>
  </si>
  <si>
    <t>Initial draft</t>
  </si>
  <si>
    <t>Test Draft</t>
  </si>
  <si>
    <t>Initial Phase</t>
  </si>
  <si>
    <t>100</t>
  </si>
  <si>
    <t xml:space="preserve">6/13/2024: </t>
  </si>
  <si>
    <t>V0.2</t>
  </si>
  <si>
    <t>Severity and priority missing for 178 TCs. Functions missing for 14 TCs</t>
  </si>
  <si>
    <t>Test Draft - Retesting</t>
  </si>
  <si>
    <t>Retesting</t>
  </si>
  <si>
    <t>V0.3</t>
  </si>
  <si>
    <t>incorporated review comments</t>
  </si>
  <si>
    <t>Test Draft-RAD iteration</t>
  </si>
  <si>
    <t>RAD</t>
  </si>
  <si>
    <t>V1.1</t>
  </si>
  <si>
    <t>All ok</t>
  </si>
  <si>
    <t>E2E</t>
  </si>
  <si>
    <t>V1.2</t>
  </si>
  <si>
    <t>Missing cases added</t>
  </si>
  <si>
    <t>Ticket ID</t>
  </si>
  <si>
    <t>TT24961</t>
  </si>
  <si>
    <t>Released Version</t>
  </si>
  <si>
    <t>Project live Date</t>
  </si>
  <si>
    <t>Project Name</t>
  </si>
  <si>
    <t>My CS App</t>
  </si>
  <si>
    <t>Module Name</t>
  </si>
  <si>
    <t>Enrol new scheme</t>
  </si>
  <si>
    <t>Test Cases Reviewed By</t>
  </si>
  <si>
    <t>Testing Owner</t>
  </si>
  <si>
    <t>Amreen</t>
  </si>
  <si>
    <t>Ticket Owner</t>
  </si>
  <si>
    <t>#######</t>
  </si>
  <si>
    <t>Testing URL</t>
  </si>
  <si>
    <t>Email / User Name</t>
  </si>
  <si>
    <t>Password</t>
  </si>
  <si>
    <t>Description</t>
  </si>
  <si>
    <t>New Scheme enrollment on My cs App</t>
  </si>
  <si>
    <t>Case ID</t>
  </si>
  <si>
    <t>Module</t>
  </si>
  <si>
    <t>Submodule</t>
  </si>
  <si>
    <t>Req Id</t>
  </si>
  <si>
    <t>Function</t>
  </si>
  <si>
    <t>Testing Type</t>
  </si>
  <si>
    <t>Field</t>
  </si>
  <si>
    <t>Test Description</t>
  </si>
  <si>
    <t>Test steps</t>
  </si>
  <si>
    <t>Expected Result</t>
  </si>
  <si>
    <t>Actual Result</t>
  </si>
  <si>
    <t>Screen Shot</t>
  </si>
  <si>
    <t>Status Dt 24/06/2024</t>
  </si>
  <si>
    <t>Priority</t>
  </si>
  <si>
    <t>Severity</t>
  </si>
  <si>
    <t>Written Date</t>
  </si>
  <si>
    <t>Review Remark</t>
  </si>
  <si>
    <t>BA Remark</t>
  </si>
  <si>
    <t>Developer Remark</t>
  </si>
  <si>
    <t>Last Updated Date</t>
  </si>
  <si>
    <t>TC-01</t>
  </si>
  <si>
    <t>Enroll new scheme</t>
  </si>
  <si>
    <t>Add</t>
  </si>
  <si>
    <t>Validation</t>
  </si>
  <si>
    <t>Mobile no</t>
  </si>
  <si>
    <t>Verfiy mobile no validation</t>
  </si>
  <si>
    <r>
      <rPr>
        <sz val="11"/>
        <color theme="1"/>
        <rFont val="Calibri"/>
        <charset val="134"/>
        <scheme val="minor"/>
      </rPr>
      <t xml:space="preserve">This field should satisfy below validation
1.Accept only numeric values ( 10 digits long)
2.The first digit should contain numbers between 6 to 9.
3.The rest 9 digit can contain any number between 0 to 
</t>
    </r>
    <r>
      <rPr>
        <b/>
        <sz val="11"/>
        <color rgb="FF000000"/>
        <rFont val="Calibri"/>
        <charset val="134"/>
        <scheme val="minor"/>
      </rPr>
      <t>4. It should not accept duplicate mobile no
5 It should unique
6. Placeholder - Enter mobile no</t>
    </r>
  </si>
  <si>
    <t>Medium</t>
  </si>
  <si>
    <t>Mobile No can be duplicate</t>
  </si>
  <si>
    <t>TC-02</t>
  </si>
  <si>
    <t>Location</t>
  </si>
  <si>
    <t>Verfiy Location validation</t>
  </si>
  <si>
    <t>This field should satisfy below validation
1. It should be disabled.
2. It should fetch location / branch name of the logged in sales person from employee master.
3. It should be auto populated.</t>
  </si>
  <si>
    <t>TC-03</t>
  </si>
  <si>
    <t>Employee ID</t>
  </si>
  <si>
    <t>Verfiy emp id validation</t>
  </si>
  <si>
    <t>This field should satisfy below validation
1. It should be disabled.
2. It should fetch emp id of the logged in sales person from employee master.
3. It should be auto populated.</t>
  </si>
  <si>
    <t>it should contain emp id-emp name</t>
  </si>
  <si>
    <t>TC-04</t>
  </si>
  <si>
    <t>Old Scheme Number</t>
  </si>
  <si>
    <t>Verfiy old scheme no validation</t>
  </si>
  <si>
    <r>
      <rPr>
        <sz val="11"/>
        <color theme="1"/>
        <rFont val="Calibri"/>
        <charset val="134"/>
        <scheme val="minor"/>
      </rPr>
      <t xml:space="preserve">Below validation should be satisfied by old scheme no :
1.Accept only characters , numbers &amp;  '-'.
</t>
    </r>
    <r>
      <rPr>
        <b/>
        <sz val="11"/>
        <color rgb="FF000000"/>
        <rFont val="Calibri"/>
        <charset val="134"/>
        <scheme val="minor"/>
      </rPr>
      <t xml:space="preserve">2. It should not accept space.
3. It should not be unique
4. domain base must be at least 2 characters
5 domain extension must be at least 2, not more than 4 alpha
6. Placeholder - Enter old scheme number.
</t>
    </r>
  </si>
  <si>
    <t>1 and 6</t>
  </si>
  <si>
    <t>TC-05</t>
  </si>
  <si>
    <t>Name Of the Customer</t>
  </si>
  <si>
    <t>Verfiy name of the Customer validation</t>
  </si>
  <si>
    <t>This field should satisfy below validation
1. It should be disabled.
2. It should fetch emp name of the logged in sales person from employee master.
3. It should be auto populated.</t>
  </si>
  <si>
    <t>ok</t>
  </si>
  <si>
    <t>TC-06</t>
  </si>
  <si>
    <t>Scheme Name</t>
  </si>
  <si>
    <t>Verfiy scheme name validation</t>
  </si>
  <si>
    <t xml:space="preserve">Below validation should be satisifed by platform :
1. It should fetch the value from padm.
2. It should allow to select only one value.
3. It should fetch only active schemes. 
4. It should be dispalyed in cronological order. (alphabetical order)
5. Placeholder - Please select the scheme.
Selected value should be displayed in field
</t>
  </si>
  <si>
    <t>TC-07</t>
  </si>
  <si>
    <t>Enrollment amount</t>
  </si>
  <si>
    <t>Verfiy enrollment amount validation</t>
  </si>
  <si>
    <t>This field should satisfy below validation
1.It should accept only numeric upto 1 - 50 digits.
2. It should be auto fetched for padm as per the scheme value set.
3. It should be auto populated.</t>
  </si>
  <si>
    <t>High</t>
  </si>
  <si>
    <t>It should accept max 7 digit</t>
  </si>
  <si>
    <t>TC-08</t>
  </si>
  <si>
    <t>Duration</t>
  </si>
  <si>
    <t>Verfiy duration validation</t>
  </si>
  <si>
    <t>Following data should be displayed in duration :
1. Duration in months it should be fetched from the master.
2. It should  be in MM months format.
3. It should be disabled.
4. It should be auto populated</t>
  </si>
  <si>
    <t>OK</t>
  </si>
  <si>
    <t>TC-09</t>
  </si>
  <si>
    <t>Extra month</t>
  </si>
  <si>
    <t>Verfiy Extra validation</t>
  </si>
  <si>
    <t>Following data should be displayed in duration :
1. Extra month it should be fetched from the master.
2. It should  be in MM months format.
3. It should be disabled.
4. It should be auto populated</t>
  </si>
  <si>
    <t>TC-10</t>
  </si>
  <si>
    <t>Maturity Date</t>
  </si>
  <si>
    <t>Verfiy maturity date  validation</t>
  </si>
  <si>
    <t>Following data should be displayed in duration :
1. It should  be in DD-MM-YYYY format.
2. It should be disabled.
3. It should be auto populated
4. Maturity month it should be fetched from the master.</t>
  </si>
  <si>
    <t>It is calculated based on duration and extra month and opening date</t>
  </si>
  <si>
    <t>TC-11</t>
  </si>
  <si>
    <t>Functionality</t>
  </si>
  <si>
    <t>Following data should be displayed in duration :
If todays date = 05/09/2024. 
Scheme duration 10 month.
Extra month 1 month
1. Maturity date = 05/08/2025</t>
  </si>
  <si>
    <t>TC-12</t>
  </si>
  <si>
    <t>Passbook Number</t>
  </si>
  <si>
    <t>Verfiy passbook no validation</t>
  </si>
  <si>
    <r>
      <rPr>
        <sz val="11"/>
        <color theme="1"/>
        <rFont val="Calibri"/>
        <charset val="134"/>
        <scheme val="minor"/>
      </rPr>
      <t>This field should satisfy below validation
1.It should accept only numeric.
2.It should accept upto 1 - 50 digit.
3.</t>
    </r>
    <r>
      <rPr>
        <b/>
        <sz val="11"/>
        <color rgb="FF000000"/>
        <rFont val="Calibri"/>
        <charset val="134"/>
        <scheme val="minor"/>
      </rPr>
      <t>It should not accept duplicate passbook no
4. It should unique
5. Placeholder - Enter passbook number.</t>
    </r>
  </si>
  <si>
    <t>Failed test case status</t>
  </si>
  <si>
    <t>Status</t>
  </si>
  <si>
    <t>New</t>
  </si>
  <si>
    <t>Iteration 2 Status</t>
  </si>
  <si>
    <t>Low</t>
  </si>
  <si>
    <t>Very High</t>
  </si>
  <si>
    <t>Grand Total</t>
  </si>
  <si>
    <t>Fail</t>
  </si>
  <si>
    <t>Defect status</t>
  </si>
  <si>
    <t>Daily Summary Report - 6/10/2024</t>
  </si>
  <si>
    <t>Test case execution status</t>
  </si>
  <si>
    <t>Pass</t>
  </si>
  <si>
    <t>Function Master</t>
  </si>
  <si>
    <t>Review  Comment Master</t>
  </si>
  <si>
    <t>Review test cases</t>
  </si>
  <si>
    <t>Reviewed Test Draft</t>
  </si>
  <si>
    <t>Test case Review</t>
  </si>
  <si>
    <t>Testing group master</t>
  </si>
  <si>
    <t>Testing Type master</t>
  </si>
  <si>
    <t>Priority / Severity</t>
  </si>
  <si>
    <t>Tester remark</t>
  </si>
  <si>
    <t>Developer remark</t>
  </si>
  <si>
    <t>Functions</t>
  </si>
  <si>
    <t>Req id</t>
  </si>
  <si>
    <t>Req desc</t>
  </si>
  <si>
    <t>Closed</t>
  </si>
  <si>
    <t>Resolved</t>
  </si>
  <si>
    <t>BR001 - with description</t>
  </si>
  <si>
    <t>Intergration</t>
  </si>
  <si>
    <t>Pending</t>
  </si>
  <si>
    <t>Not a bug</t>
  </si>
  <si>
    <t>Re-open</t>
  </si>
  <si>
    <t>Edit</t>
  </si>
  <si>
    <t>BR002 - with description</t>
  </si>
  <si>
    <t>Not Executed</t>
  </si>
  <si>
    <t>Deffered</t>
  </si>
  <si>
    <t>View</t>
  </si>
  <si>
    <t>UI</t>
  </si>
  <si>
    <t>Under Development</t>
  </si>
  <si>
    <t xml:space="preserve">Blocker </t>
  </si>
  <si>
    <t>In-Progress</t>
  </si>
  <si>
    <t>Delete</t>
  </si>
  <si>
    <t>Usability</t>
  </si>
  <si>
    <t>Suggestion</t>
  </si>
  <si>
    <t>Re-Test</t>
  </si>
  <si>
    <t>Development Completed</t>
  </si>
  <si>
    <t>Search</t>
  </si>
  <si>
    <t>NA</t>
  </si>
  <si>
    <t>Gird view</t>
  </si>
  <si>
    <t>Export</t>
  </si>
  <si>
    <t>Custom Export</t>
  </si>
  <si>
    <t>Filter</t>
  </si>
  <si>
    <t>Pre-requisitis</t>
  </si>
  <si>
    <t>Sr No</t>
  </si>
  <si>
    <t>Defect ID</t>
  </si>
  <si>
    <t>Raise on Date</t>
  </si>
  <si>
    <t>Defect Description</t>
  </si>
  <si>
    <t>Assign To</t>
  </si>
  <si>
    <t>Tester Status</t>
  </si>
  <si>
    <t>Tester comment</t>
  </si>
  <si>
    <t>Dev Status</t>
  </si>
  <si>
    <t>Dev comment</t>
  </si>
  <si>
    <t>BA comment</t>
  </si>
  <si>
    <t>*</t>
  </si>
  <si>
    <t>Testing</t>
  </si>
  <si>
    <t>Re-Testing</t>
  </si>
  <si>
    <t>End To End Testing</t>
  </si>
  <si>
    <t>Total no of test case (Module)</t>
  </si>
  <si>
    <t>No. of TC Executed</t>
  </si>
  <si>
    <t>Passed TCs</t>
  </si>
  <si>
    <t>Failed Tcs</t>
  </si>
  <si>
    <t>Not Executed Tcs</t>
  </si>
  <si>
    <t>Total no of Not Executed TC</t>
  </si>
  <si>
    <t>High Severity</t>
  </si>
  <si>
    <t>Medium Severity</t>
  </si>
  <si>
    <t>Reviewed by</t>
  </si>
  <si>
    <t>Review date</t>
  </si>
  <si>
    <t>Total no of Passed TC</t>
  </si>
  <si>
    <t>Total no of Failed TC</t>
  </si>
  <si>
    <t>PO</t>
  </si>
  <si>
    <t>PO -edit</t>
  </si>
  <si>
    <t>Po closer - add</t>
  </si>
  <si>
    <t>Po closer - view</t>
  </si>
  <si>
    <t>Po closer - History</t>
  </si>
  <si>
    <t>Po closer - History view</t>
  </si>
  <si>
    <t>Bill transaction add</t>
  </si>
  <si>
    <t>Bill transaction view</t>
  </si>
  <si>
    <t>Bill transaction edit</t>
  </si>
  <si>
    <t>GRN Add</t>
  </si>
  <si>
    <t>GRN View</t>
  </si>
  <si>
    <t>GRN delete</t>
  </si>
  <si>
    <t>GRN History</t>
  </si>
  <si>
    <t>GRN History view</t>
  </si>
  <si>
    <t>Po closer - edit</t>
  </si>
  <si>
    <t>GRN Edit</t>
  </si>
  <si>
    <t>Requisition add</t>
  </si>
  <si>
    <t>Total No of Test cases</t>
  </si>
  <si>
    <t>Test case execution status Report - 6/1/2024</t>
  </si>
  <si>
    <t>TCs Status / Submodules</t>
  </si>
  <si>
    <t>Pass Tcs</t>
  </si>
  <si>
    <t>Fail Tcs</t>
  </si>
  <si>
    <t>Other / Not Executed</t>
  </si>
  <si>
    <t>Failed test case status report - 6/1/2024</t>
  </si>
  <si>
    <t>Defect Status report - 6/1/2024</t>
  </si>
  <si>
    <t>Severity / Priority</t>
  </si>
  <si>
    <t>Attribute</t>
  </si>
  <si>
    <t>Count</t>
  </si>
  <si>
    <t>Percentage Completed</t>
  </si>
  <si>
    <t>Percentage pending</t>
  </si>
  <si>
    <t>TC Count</t>
  </si>
  <si>
    <t>TC count as per the standards</t>
  </si>
  <si>
    <t>%ofTest Cases</t>
  </si>
  <si>
    <t>TCs Count</t>
  </si>
  <si>
    <t>%</t>
  </si>
  <si>
    <t>UI/UX</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</si>
</sst>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176" formatCode="_ * #,##0.00_ ;_ * \-#,##0.00_ ;_ * &quot;-&quot;??_ ;_ @_ "/>
    <numFmt numFmtId="177" formatCode="_(&quot;$&quot;* #,##0.00_);_(&quot;$&quot;* \(#,##0.00\);_(&quot;$&quot;* &quot;-&quot;??_);_(@_)"/>
    <numFmt numFmtId="178" formatCode="_ * #,##0_ ;_ * \-#,##0_ ;_ * &quot;-&quot;_ ;_ @_ "/>
    <numFmt numFmtId="179" formatCode="_(&quot;$&quot;* #,##0_);_(&quot;$&quot;* \(#,##0\);_(&quot;$&quot;* &quot;-&quot;_);_(@_)"/>
    <numFmt numFmtId="180" formatCode="dd/mm/yyyy"/>
    <numFmt numFmtId="181" formatCode="dd/mmm/yy"/>
  </numFmts>
  <fonts count="32">
    <font>
      <sz val="11"/>
      <color rgb="FF000000"/>
      <name val="Calibri"/>
      <charset val="134"/>
    </font>
    <font>
      <b/>
      <sz val="11"/>
      <color rgb="FF000000"/>
      <name val="Calibri"/>
      <charset val="134"/>
    </font>
    <font>
      <b/>
      <sz val="9"/>
      <color rgb="FF000000"/>
      <name val="Calibri"/>
      <charset val="134"/>
    </font>
    <font>
      <sz val="11"/>
      <color theme="1"/>
      <name val="Calibri"/>
      <charset val="134"/>
      <scheme val="minor"/>
    </font>
    <font>
      <sz val="11"/>
      <name val="Calibri"/>
      <charset val="134"/>
    </font>
    <font>
      <sz val="11"/>
      <color theme="1"/>
      <name val="Calibri"/>
      <charset val="134"/>
    </font>
    <font>
      <u/>
      <sz val="11"/>
      <color rgb="FF0000FF"/>
      <name val="Calibri"/>
      <charset val="134"/>
      <scheme val="minor"/>
    </font>
    <font>
      <sz val="11"/>
      <name val="Book Antiqua"/>
      <charset val="134"/>
    </font>
    <font>
      <b/>
      <sz val="11"/>
      <color rgb="FF000000"/>
      <name val="Book Antiqua"/>
      <charset val="134"/>
    </font>
    <font>
      <sz val="11"/>
      <color rgb="FF000000"/>
      <name val="Book Antiqua"/>
      <charset val="134"/>
    </font>
    <font>
      <sz val="11"/>
      <color theme="1"/>
      <name val="Book Antiqua"/>
      <charset val="134"/>
    </font>
    <font>
      <sz val="11"/>
      <color rgb="FF000000"/>
      <name val="Calibri"/>
      <charset val="1"/>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b/>
      <sz val="11"/>
      <color rgb="FF000000"/>
      <name val="Calibri"/>
      <charset val="134"/>
      <scheme val="minor"/>
    </font>
    <font>
      <sz val="11"/>
      <color rgb="FF000000"/>
      <name val="Calibri"/>
      <charset val="0"/>
      <scheme val="minor"/>
    </font>
  </fonts>
  <fills count="41">
    <fill>
      <patternFill patternType="none"/>
    </fill>
    <fill>
      <patternFill patternType="gray125"/>
    </fill>
    <fill>
      <patternFill patternType="solid">
        <fgColor theme="7" tint="0.799951170384838"/>
        <bgColor indexed="64"/>
      </patternFill>
    </fill>
    <fill>
      <patternFill patternType="solid">
        <fgColor theme="2"/>
        <bgColor indexed="64"/>
      </patternFill>
    </fill>
    <fill>
      <patternFill patternType="solid">
        <fgColor rgb="FFFFFF00"/>
        <bgColor indexed="64"/>
      </patternFill>
    </fill>
    <fill>
      <patternFill patternType="solid">
        <fgColor theme="4" tint="0.599993896298105"/>
        <bgColor indexed="64"/>
      </patternFill>
    </fill>
    <fill>
      <patternFill patternType="solid">
        <fgColor rgb="FFEBF3FA"/>
        <bgColor indexed="64"/>
      </patternFill>
    </fill>
    <fill>
      <patternFill patternType="solid">
        <fgColor theme="3" tint="0.799829096346934"/>
        <bgColor indexed="64"/>
      </patternFill>
    </fill>
    <fill>
      <patternFill patternType="solid">
        <fgColor theme="0"/>
        <bgColor indexed="64"/>
      </patternFill>
    </fill>
    <fill>
      <patternFill patternType="solid">
        <fgColor rgb="FFF6F5C5"/>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58">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rgb="FFABABAB"/>
      </left>
      <right/>
      <top style="thin">
        <color rgb="FFABABAB"/>
      </top>
      <bottom/>
      <diagonal/>
    </border>
    <border>
      <left style="thin">
        <color indexed="65"/>
      </left>
      <right/>
      <top style="thin">
        <color rgb="FFABABAB"/>
      </top>
      <bottom/>
      <diagonal/>
    </border>
    <border>
      <left style="thin">
        <color indexed="65"/>
      </left>
      <right style="thin">
        <color rgb="FFABABAB"/>
      </right>
      <top style="thin">
        <color rgb="FFABABAB"/>
      </top>
      <bottom/>
      <diagonal/>
    </border>
    <border>
      <left style="thin">
        <color rgb="FFABABAB"/>
      </left>
      <right/>
      <top style="thin">
        <color indexed="65"/>
      </top>
      <bottom/>
      <diagonal/>
    </border>
    <border>
      <left style="thin">
        <color indexed="65"/>
      </left>
      <right/>
      <top style="thin">
        <color indexed="65"/>
      </top>
      <bottom/>
      <diagonal/>
    </border>
    <border>
      <left style="thin">
        <color indexed="65"/>
      </left>
      <right style="thin">
        <color rgb="FFABABAB"/>
      </right>
      <top style="thin">
        <color indexed="65"/>
      </top>
      <bottom/>
      <diagonal/>
    </border>
    <border>
      <left style="thin">
        <color rgb="FFABABAB"/>
      </left>
      <right/>
      <top style="thin">
        <color indexed="65"/>
      </top>
      <bottom style="thin">
        <color rgb="FFABABAB"/>
      </bottom>
      <diagonal/>
    </border>
    <border>
      <left style="thin">
        <color indexed="65"/>
      </left>
      <right/>
      <top style="thin">
        <color indexed="65"/>
      </top>
      <bottom style="thin">
        <color rgb="FFABABAB"/>
      </bottom>
      <diagonal/>
    </border>
    <border>
      <left style="thin">
        <color indexed="65"/>
      </left>
      <right style="thin">
        <color rgb="FFABABAB"/>
      </right>
      <top style="thin">
        <color indexed="65"/>
      </top>
      <bottom style="thin">
        <color rgb="FFABABAB"/>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medium">
        <color auto="1"/>
      </left>
      <right style="thin">
        <color auto="1"/>
      </right>
      <top style="thin">
        <color auto="1"/>
      </top>
      <bottom/>
      <diagonal/>
    </border>
    <border>
      <left style="thin">
        <color auto="1"/>
      </left>
      <right style="thin">
        <color auto="1"/>
      </right>
      <top/>
      <bottom/>
      <diagonal/>
    </border>
    <border>
      <left style="medium">
        <color auto="1"/>
      </left>
      <right/>
      <top style="thin">
        <color auto="1"/>
      </top>
      <bottom style="medium">
        <color auto="1"/>
      </bottom>
      <diagonal/>
    </border>
    <border>
      <left style="medium">
        <color auto="1"/>
      </left>
      <right style="medium">
        <color auto="1"/>
      </right>
      <top style="medium">
        <color auto="1"/>
      </top>
      <bottom style="medium">
        <color auto="1"/>
      </bottom>
      <diagonal/>
    </border>
    <border>
      <left/>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thin">
        <color auto="1"/>
      </top>
      <bottom style="medium">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style="medium">
        <color auto="1"/>
      </top>
      <bottom style="medium">
        <color auto="1"/>
      </bottom>
      <diagonal/>
    </border>
    <border>
      <left/>
      <right style="thin">
        <color auto="1"/>
      </right>
      <top style="medium">
        <color auto="1"/>
      </top>
      <bottom style="thin">
        <color auto="1"/>
      </bottom>
      <diagonal/>
    </border>
    <border>
      <left/>
      <right style="medium">
        <color auto="1"/>
      </right>
      <top style="thin">
        <color auto="1"/>
      </top>
      <bottom style="medium">
        <color auto="1"/>
      </bottom>
      <diagonal/>
    </border>
    <border>
      <left/>
      <right style="thin">
        <color auto="1"/>
      </right>
      <top/>
      <bottom style="thin">
        <color auto="1"/>
      </bottom>
      <diagonal/>
    </border>
    <border>
      <left/>
      <right style="thin">
        <color auto="1"/>
      </right>
      <top style="thin">
        <color auto="1"/>
      </top>
      <bottom/>
      <diagonal/>
    </border>
    <border>
      <left/>
      <right/>
      <top/>
      <bottom style="thin">
        <color theme="4" tint="0.399945066682943"/>
      </bottom>
      <diagonal/>
    </border>
    <border>
      <left/>
      <right/>
      <top style="thin">
        <color auto="1"/>
      </top>
      <bottom/>
      <diagonal/>
    </border>
    <border>
      <left/>
      <right/>
      <top/>
      <bottom style="thin">
        <color auto="1"/>
      </bottom>
      <diagonal/>
    </border>
    <border>
      <left style="thin">
        <color auto="1"/>
      </left>
      <right/>
      <top/>
      <bottom/>
      <diagonal/>
    </border>
    <border>
      <left/>
      <right style="thin">
        <color auto="1"/>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176" fontId="3" fillId="0" borderId="0" applyFont="0" applyFill="0" applyBorder="0" applyAlignment="0" applyProtection="0">
      <alignment vertical="center"/>
    </xf>
    <xf numFmtId="177" fontId="3" fillId="0" borderId="0" applyFont="0" applyFill="0" applyBorder="0" applyAlignment="0" applyProtection="0">
      <alignment vertical="center"/>
    </xf>
    <xf numFmtId="9" fontId="3" fillId="0" borderId="0" applyFont="0" applyFill="0" applyBorder="0" applyAlignment="0" applyProtection="0">
      <alignment vertical="center"/>
    </xf>
    <xf numFmtId="178" fontId="3" fillId="0" borderId="0" applyFont="0" applyFill="0" applyBorder="0" applyAlignment="0" applyProtection="0">
      <alignment vertical="center"/>
    </xf>
    <xf numFmtId="179" fontId="3" fillId="0" borderId="0" applyFont="0" applyFill="0" applyBorder="0" applyAlignment="0" applyProtection="0">
      <alignment vertical="center"/>
    </xf>
    <xf numFmtId="0" fontId="6"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3" fillId="11" borderId="50"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51" applyNumberFormat="0" applyFill="0" applyAlignment="0" applyProtection="0">
      <alignment vertical="center"/>
    </xf>
    <xf numFmtId="0" fontId="17" fillId="0" borderId="51" applyNumberFormat="0" applyFill="0" applyAlignment="0" applyProtection="0">
      <alignment vertical="center"/>
    </xf>
    <xf numFmtId="0" fontId="18" fillId="0" borderId="52" applyNumberFormat="0" applyFill="0" applyAlignment="0" applyProtection="0">
      <alignment vertical="center"/>
    </xf>
    <xf numFmtId="0" fontId="18" fillId="0" borderId="0" applyNumberFormat="0" applyFill="0" applyBorder="0" applyAlignment="0" applyProtection="0">
      <alignment vertical="center"/>
    </xf>
    <xf numFmtId="0" fontId="19" fillId="12" borderId="53" applyNumberFormat="0" applyAlignment="0" applyProtection="0">
      <alignment vertical="center"/>
    </xf>
    <xf numFmtId="0" fontId="20" fillId="13" borderId="54" applyNumberFormat="0" applyAlignment="0" applyProtection="0">
      <alignment vertical="center"/>
    </xf>
    <xf numFmtId="0" fontId="21" fillId="13" borderId="53" applyNumberFormat="0" applyAlignment="0" applyProtection="0">
      <alignment vertical="center"/>
    </xf>
    <xf numFmtId="0" fontId="22" fillId="14" borderId="55" applyNumberFormat="0" applyAlignment="0" applyProtection="0">
      <alignment vertical="center"/>
    </xf>
    <xf numFmtId="0" fontId="23" fillId="0" borderId="56" applyNumberFormat="0" applyFill="0" applyAlignment="0" applyProtection="0">
      <alignment vertical="center"/>
    </xf>
    <xf numFmtId="0" fontId="24" fillId="0" borderId="57"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5"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29" fillId="34" borderId="0" applyNumberFormat="0" applyBorder="0" applyAlignment="0" applyProtection="0">
      <alignment vertical="center"/>
    </xf>
    <xf numFmtId="0" fontId="29" fillId="35" borderId="0" applyNumberFormat="0" applyBorder="0" applyAlignment="0" applyProtection="0">
      <alignment vertical="center"/>
    </xf>
    <xf numFmtId="0" fontId="28" fillId="36" borderId="0" applyNumberFormat="0" applyBorder="0" applyAlignment="0" applyProtection="0">
      <alignment vertical="center"/>
    </xf>
    <xf numFmtId="0" fontId="28" fillId="37" borderId="0" applyNumberFormat="0" applyBorder="0" applyAlignment="0" applyProtection="0">
      <alignment vertical="center"/>
    </xf>
    <xf numFmtId="0" fontId="29" fillId="38" borderId="0" applyNumberFormat="0" applyBorder="0" applyAlignment="0" applyProtection="0">
      <alignment vertical="center"/>
    </xf>
    <xf numFmtId="0" fontId="29" fillId="39" borderId="0" applyNumberFormat="0" applyBorder="0" applyAlignment="0" applyProtection="0">
      <alignment vertical="center"/>
    </xf>
    <xf numFmtId="0" fontId="28" fillId="40" borderId="0" applyNumberFormat="0" applyBorder="0" applyAlignment="0" applyProtection="0">
      <alignment vertical="center"/>
    </xf>
  </cellStyleXfs>
  <cellXfs count="122">
    <xf numFmtId="0" fontId="0" fillId="0" borderId="0" xfId="0">
      <alignment vertical="center"/>
    </xf>
    <xf numFmtId="0" fontId="1" fillId="2" borderId="1" xfId="0" applyFont="1" applyFill="1" applyBorder="1">
      <alignment vertical="center"/>
    </xf>
    <xf numFmtId="0" fontId="1" fillId="2" borderId="2" xfId="0" applyFont="1" applyFill="1"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1" fillId="3" borderId="2" xfId="0" applyFont="1" applyFill="1" applyBorder="1" applyAlignment="1">
      <alignment vertical="center" wrapText="1"/>
    </xf>
    <xf numFmtId="0" fontId="0" fillId="0" borderId="2" xfId="0" applyBorder="1">
      <alignment vertical="center"/>
    </xf>
    <xf numFmtId="0" fontId="0" fillId="4" borderId="2" xfId="0" applyFill="1" applyBorder="1">
      <alignment vertical="center"/>
    </xf>
    <xf numFmtId="0" fontId="1" fillId="0" borderId="0" xfId="0" applyFont="1" applyAlignment="1">
      <alignment horizontal="left" vertical="center" wrapText="1"/>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1" fillId="2" borderId="2" xfId="0" applyFont="1" applyFill="1" applyBorder="1" applyAlignment="1">
      <alignment horizontal="center" vertical="center" wrapText="1"/>
    </xf>
    <xf numFmtId="0" fontId="0" fillId="3" borderId="2" xfId="0" applyFill="1" applyBorder="1" applyAlignment="1">
      <alignment vertical="center" wrapText="1"/>
    </xf>
    <xf numFmtId="0" fontId="0" fillId="0" borderId="2" xfId="0" applyBorder="1" applyAlignment="1">
      <alignment horizontal="center" vertical="center"/>
    </xf>
    <xf numFmtId="0" fontId="0" fillId="0" borderId="2" xfId="0" applyBorder="1" applyAlignment="1">
      <alignment vertical="center" wrapText="1"/>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0" xfId="0" applyAlignment="1">
      <alignment vertical="center" wrapText="1"/>
    </xf>
    <xf numFmtId="0" fontId="0" fillId="0" borderId="0" xfId="0" applyAlignment="1">
      <alignment horizontal="center" vertical="center"/>
    </xf>
    <xf numFmtId="180" fontId="0" fillId="0" borderId="0" xfId="0" applyNumberFormat="1">
      <alignment vertical="center"/>
    </xf>
    <xf numFmtId="0" fontId="1" fillId="3" borderId="1"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0" borderId="14" xfId="0" applyFont="1" applyBorder="1" applyAlignment="1">
      <alignment vertical="center" wrapText="1"/>
    </xf>
    <xf numFmtId="0" fontId="0" fillId="0" borderId="1" xfId="0" applyBorder="1" applyAlignment="1">
      <alignment horizontal="center" vertical="center" wrapText="1"/>
    </xf>
    <xf numFmtId="0" fontId="0" fillId="0" borderId="13" xfId="0" applyBorder="1" applyAlignment="1">
      <alignment horizontal="center" vertical="center" wrapText="1"/>
    </xf>
    <xf numFmtId="0" fontId="0" fillId="0" borderId="2" xfId="0" applyBorder="1" applyAlignment="1">
      <alignment horizontal="center" vertical="center" wrapText="1"/>
    </xf>
    <xf numFmtId="0" fontId="2" fillId="0" borderId="2" xfId="0" applyFont="1" applyBorder="1" applyAlignment="1">
      <alignment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1" fillId="6" borderId="18" xfId="0" applyFont="1" applyFill="1" applyBorder="1" applyAlignment="1">
      <alignment vertical="center" wrapText="1"/>
    </xf>
    <xf numFmtId="0" fontId="1" fillId="6" borderId="19" xfId="0" applyFont="1" applyFill="1" applyBorder="1" applyAlignment="1">
      <alignment vertical="center" wrapText="1"/>
    </xf>
    <xf numFmtId="0" fontId="1" fillId="6" borderId="20" xfId="0" applyFont="1" applyFill="1" applyBorder="1" applyAlignment="1">
      <alignment vertical="center" wrapText="1"/>
    </xf>
    <xf numFmtId="0" fontId="0" fillId="0" borderId="21" xfId="0" applyBorder="1" applyAlignment="1">
      <alignment vertical="center" wrapText="1"/>
    </xf>
    <xf numFmtId="0" fontId="0" fillId="0" borderId="22" xfId="0" applyBorder="1" applyAlignment="1">
      <alignment vertical="center" wrapText="1"/>
    </xf>
    <xf numFmtId="0" fontId="0" fillId="0" borderId="23" xfId="0" applyBorder="1" applyAlignment="1">
      <alignment vertical="center" wrapText="1"/>
    </xf>
    <xf numFmtId="181" fontId="0" fillId="0" borderId="22" xfId="0" applyNumberFormat="1" applyBorder="1" applyAlignment="1">
      <alignment vertical="center" wrapText="1"/>
    </xf>
    <xf numFmtId="0" fontId="0" fillId="3" borderId="22" xfId="0" applyFill="1" applyBorder="1" applyAlignment="1">
      <alignment vertical="center" wrapText="1"/>
    </xf>
    <xf numFmtId="0" fontId="0" fillId="0" borderId="14" xfId="0" applyBorder="1" applyAlignment="1">
      <alignment vertical="center" wrapText="1"/>
    </xf>
    <xf numFmtId="0" fontId="0" fillId="0" borderId="1" xfId="0" applyBorder="1" applyAlignment="1">
      <alignment vertical="center" wrapText="1"/>
    </xf>
    <xf numFmtId="0" fontId="0" fillId="0" borderId="24" xfId="0" applyBorder="1" applyAlignment="1">
      <alignment vertical="center" wrapText="1"/>
    </xf>
    <xf numFmtId="0" fontId="0" fillId="0" borderId="25" xfId="0" applyBorder="1" applyAlignment="1">
      <alignment vertical="center" wrapText="1"/>
    </xf>
    <xf numFmtId="0" fontId="0" fillId="0" borderId="26" xfId="0" applyBorder="1" applyAlignment="1">
      <alignment vertical="center" wrapText="1"/>
    </xf>
    <xf numFmtId="0" fontId="0" fillId="3" borderId="27" xfId="0" applyFill="1" applyBorder="1" applyAlignment="1">
      <alignment vertical="center" wrapText="1"/>
    </xf>
    <xf numFmtId="0" fontId="0" fillId="0" borderId="28" xfId="0" applyBorder="1" applyAlignment="1">
      <alignment vertical="center" wrapText="1"/>
    </xf>
    <xf numFmtId="0" fontId="1" fillId="6" borderId="29" xfId="0" applyFont="1" applyFill="1" applyBorder="1" applyAlignment="1">
      <alignment vertical="center" wrapText="1"/>
    </xf>
    <xf numFmtId="0" fontId="1" fillId="6" borderId="30" xfId="0" applyFont="1" applyFill="1" applyBorder="1" applyAlignment="1">
      <alignment vertical="center" wrapText="1"/>
    </xf>
    <xf numFmtId="0" fontId="0" fillId="0" borderId="30" xfId="0" applyBorder="1" applyAlignment="1">
      <alignment vertical="center" wrapText="1"/>
    </xf>
    <xf numFmtId="0" fontId="0" fillId="3" borderId="31" xfId="0" applyFill="1" applyBorder="1" applyAlignment="1">
      <alignment vertical="center" wrapText="1"/>
    </xf>
    <xf numFmtId="0" fontId="0" fillId="0" borderId="32" xfId="0" applyBorder="1" applyAlignment="1">
      <alignment vertical="center" wrapText="1"/>
    </xf>
    <xf numFmtId="0" fontId="0" fillId="3" borderId="32" xfId="0" applyFill="1" applyBorder="1" applyAlignment="1">
      <alignment vertical="center" wrapText="1"/>
    </xf>
    <xf numFmtId="0" fontId="2" fillId="6" borderId="19" xfId="0" applyFont="1" applyFill="1" applyBorder="1" applyAlignment="1">
      <alignment vertical="center" wrapText="1"/>
    </xf>
    <xf numFmtId="0" fontId="0" fillId="6" borderId="19" xfId="0" applyFill="1" applyBorder="1" applyAlignment="1">
      <alignment vertical="center" wrapText="1"/>
    </xf>
    <xf numFmtId="0" fontId="1" fillId="5" borderId="33" xfId="0" applyFont="1" applyFill="1" applyBorder="1" applyAlignment="1">
      <alignment horizontal="center" vertical="center" wrapText="1"/>
    </xf>
    <xf numFmtId="0" fontId="1" fillId="6" borderId="34" xfId="0" applyFont="1" applyFill="1" applyBorder="1" applyAlignment="1">
      <alignment vertical="center" wrapText="1"/>
    </xf>
    <xf numFmtId="0" fontId="1" fillId="6" borderId="35" xfId="0" applyFont="1" applyFill="1" applyBorder="1" applyAlignment="1">
      <alignment vertical="center" wrapText="1"/>
    </xf>
    <xf numFmtId="0" fontId="0" fillId="0" borderId="36" xfId="0" applyBorder="1" applyAlignment="1">
      <alignment vertical="center" wrapText="1"/>
    </xf>
    <xf numFmtId="0" fontId="0" fillId="0" borderId="37" xfId="0" applyBorder="1" applyAlignment="1">
      <alignment vertical="center" wrapText="1"/>
    </xf>
    <xf numFmtId="0" fontId="0" fillId="0" borderId="38" xfId="0" applyBorder="1" applyAlignment="1">
      <alignment vertical="center" wrapText="1"/>
    </xf>
    <xf numFmtId="0" fontId="0" fillId="0" borderId="39" xfId="0" applyBorder="1" applyAlignment="1">
      <alignment vertical="center" wrapText="1"/>
    </xf>
    <xf numFmtId="0" fontId="1" fillId="5" borderId="40" xfId="0" applyFont="1" applyFill="1" applyBorder="1" applyAlignment="1">
      <alignment horizontal="center" vertical="center" wrapText="1"/>
    </xf>
    <xf numFmtId="0" fontId="1" fillId="6" borderId="41" xfId="0" applyFont="1" applyFill="1" applyBorder="1" applyAlignment="1">
      <alignment vertical="center" wrapText="1"/>
    </xf>
    <xf numFmtId="0" fontId="0" fillId="0" borderId="42" xfId="0" applyBorder="1" applyAlignment="1">
      <alignment vertical="center" wrapText="1"/>
    </xf>
    <xf numFmtId="0" fontId="0" fillId="0" borderId="13" xfId="0" applyBorder="1" applyAlignment="1">
      <alignment vertical="center" wrapText="1"/>
    </xf>
    <xf numFmtId="0" fontId="0" fillId="0" borderId="43" xfId="0" applyBorder="1" applyAlignment="1">
      <alignment vertical="center" wrapText="1"/>
    </xf>
    <xf numFmtId="0" fontId="1" fillId="0" borderId="0" xfId="0" applyFont="1">
      <alignment vertical="center"/>
    </xf>
    <xf numFmtId="0" fontId="3" fillId="0" borderId="0" xfId="0" applyFont="1" applyAlignment="1">
      <alignment vertical="center" wrapText="1"/>
    </xf>
    <xf numFmtId="0" fontId="1" fillId="0" borderId="0" xfId="0" applyFont="1" applyAlignment="1">
      <alignment vertical="center" wrapText="1"/>
    </xf>
    <xf numFmtId="0" fontId="3" fillId="0" borderId="0" xfId="0" applyFont="1" applyAlignment="1">
      <alignment wrapText="1"/>
    </xf>
    <xf numFmtId="0" fontId="1" fillId="7" borderId="2" xfId="0" applyFont="1" applyFill="1" applyBorder="1" applyAlignment="1">
      <alignment horizontal="left" vertical="top" wrapText="1"/>
    </xf>
    <xf numFmtId="0" fontId="0" fillId="0" borderId="24" xfId="0" applyBorder="1" applyAlignment="1">
      <alignment horizontal="center" vertical="center"/>
    </xf>
    <xf numFmtId="0" fontId="0" fillId="3" borderId="31" xfId="0" applyFill="1" applyBorder="1" applyAlignment="1">
      <alignment horizontal="center" vertical="center" wrapText="1"/>
    </xf>
    <xf numFmtId="0" fontId="0" fillId="3" borderId="32" xfId="0" applyFill="1" applyBorder="1" applyAlignment="1">
      <alignment horizontal="center" vertical="center" wrapText="1"/>
    </xf>
    <xf numFmtId="0" fontId="0" fillId="0" borderId="44" xfId="0" applyBorder="1">
      <alignment vertical="center"/>
    </xf>
    <xf numFmtId="0" fontId="4" fillId="8" borderId="0" xfId="0" applyFont="1" applyFill="1" applyAlignment="1">
      <alignment horizontal="center" vertical="center"/>
    </xf>
    <xf numFmtId="0" fontId="3" fillId="0" borderId="0" xfId="0" applyFont="1">
      <alignment vertical="center"/>
    </xf>
    <xf numFmtId="0" fontId="5" fillId="0" borderId="0" xfId="0" applyFont="1" applyAlignment="1">
      <alignment horizontal="left" vertical="center" wrapText="1"/>
    </xf>
    <xf numFmtId="0" fontId="1" fillId="9" borderId="2" xfId="0" applyFont="1" applyFill="1" applyBorder="1" applyAlignment="1">
      <alignment horizontal="left" vertical="center" wrapText="1"/>
    </xf>
    <xf numFmtId="0" fontId="0" fillId="9" borderId="2" xfId="0" applyFill="1" applyBorder="1" applyAlignment="1">
      <alignment horizontal="left" vertical="center" wrapText="1"/>
    </xf>
    <xf numFmtId="0" fontId="1" fillId="9" borderId="2" xfId="0" applyFont="1" applyFill="1" applyBorder="1" applyAlignment="1">
      <alignment horizontal="center" vertical="center" wrapText="1"/>
    </xf>
    <xf numFmtId="0" fontId="1" fillId="8" borderId="0" xfId="0" applyFont="1" applyFill="1" applyAlignment="1">
      <alignment horizontal="left" vertical="center" wrapText="1"/>
    </xf>
    <xf numFmtId="0" fontId="0" fillId="0" borderId="0" xfId="0" applyAlignment="1">
      <alignment horizontal="left" vertical="center" wrapText="1"/>
    </xf>
    <xf numFmtId="0" fontId="6" fillId="9" borderId="2" xfId="6" applyFill="1" applyBorder="1" applyAlignment="1">
      <alignment horizontal="left" vertical="center" wrapText="1"/>
    </xf>
    <xf numFmtId="0" fontId="6" fillId="8" borderId="0" xfId="6" applyFill="1" applyBorder="1" applyAlignment="1">
      <alignment horizontal="left" vertical="center" wrapText="1"/>
    </xf>
    <xf numFmtId="0" fontId="6" fillId="8" borderId="0" xfId="6" applyFill="1" applyAlignment="1">
      <alignment horizontal="left" vertical="center" wrapText="1"/>
    </xf>
    <xf numFmtId="0" fontId="0" fillId="9" borderId="25" xfId="0" applyFill="1" applyBorder="1" applyAlignment="1">
      <alignment horizontal="center" vertical="center"/>
    </xf>
    <xf numFmtId="0" fontId="0" fillId="9" borderId="45" xfId="0" applyFill="1" applyBorder="1" applyAlignment="1">
      <alignment horizontal="center" vertical="center"/>
    </xf>
    <xf numFmtId="0" fontId="0" fillId="9" borderId="43" xfId="0" applyFill="1" applyBorder="1" applyAlignment="1">
      <alignment horizontal="center" vertical="center"/>
    </xf>
    <xf numFmtId="0" fontId="0" fillId="8" borderId="0" xfId="0" applyFill="1" applyAlignment="1">
      <alignment vertical="center" wrapText="1"/>
    </xf>
    <xf numFmtId="0" fontId="0" fillId="8" borderId="0" xfId="0" applyFill="1" applyAlignment="1">
      <alignment horizontal="left" vertical="center" wrapText="1"/>
    </xf>
    <xf numFmtId="0" fontId="0" fillId="9" borderId="23" xfId="0" applyFill="1" applyBorder="1" applyAlignment="1">
      <alignment horizontal="center" vertical="center"/>
    </xf>
    <xf numFmtId="0" fontId="0" fillId="9" borderId="46" xfId="0" applyFill="1" applyBorder="1" applyAlignment="1">
      <alignment horizontal="center" vertical="center"/>
    </xf>
    <xf numFmtId="0" fontId="0" fillId="9" borderId="42" xfId="0" applyFill="1" applyBorder="1" applyAlignment="1">
      <alignment horizontal="center" vertical="center"/>
    </xf>
    <xf numFmtId="0" fontId="0" fillId="0" borderId="47" xfId="0" applyBorder="1" applyAlignment="1">
      <alignment vertical="center" wrapText="1"/>
    </xf>
    <xf numFmtId="0" fontId="0" fillId="0" borderId="48" xfId="0" applyBorder="1" applyAlignment="1">
      <alignment vertical="center" wrapText="1"/>
    </xf>
    <xf numFmtId="0" fontId="7" fillId="8" borderId="0" xfId="0" applyFont="1" applyFill="1" applyAlignment="1">
      <alignment horizontal="center" vertical="center" wrapText="1"/>
    </xf>
    <xf numFmtId="0" fontId="8" fillId="7" borderId="0" xfId="0" applyFont="1" applyFill="1" applyAlignment="1">
      <alignment horizontal="left" vertical="center" wrapText="1"/>
    </xf>
    <xf numFmtId="0" fontId="9" fillId="0" borderId="0" xfId="0" applyFont="1" applyAlignment="1">
      <alignment vertical="center" wrapText="1"/>
    </xf>
    <xf numFmtId="0" fontId="10" fillId="0" borderId="0" xfId="0" applyFont="1" applyAlignment="1">
      <alignment horizontal="left" vertical="center" wrapText="1"/>
    </xf>
    <xf numFmtId="0" fontId="3" fillId="0" borderId="0" xfId="0" applyFont="1" applyAlignment="1">
      <alignment horizontal="left" vertical="center" wrapText="1"/>
    </xf>
    <xf numFmtId="0" fontId="9" fillId="0" borderId="0" xfId="0" applyFont="1">
      <alignment vertical="center"/>
    </xf>
    <xf numFmtId="0" fontId="0" fillId="0" borderId="0" xfId="0" applyAlignment="1">
      <alignment horizontal="left" vertical="center"/>
    </xf>
    <xf numFmtId="0" fontId="7" fillId="8" borderId="0" xfId="0" applyFont="1" applyFill="1" applyAlignment="1">
      <alignment horizontal="center" vertical="center"/>
    </xf>
    <xf numFmtId="0" fontId="8" fillId="7" borderId="0" xfId="0" applyFont="1" applyFill="1" applyAlignment="1">
      <alignment horizontal="left" vertical="center"/>
    </xf>
    <xf numFmtId="0" fontId="3" fillId="0" borderId="0" xfId="0" applyFont="1" applyFill="1" applyAlignment="1">
      <alignment horizontal="left" vertical="center" wrapText="1"/>
    </xf>
    <xf numFmtId="0" fontId="9" fillId="0" borderId="0" xfId="0" applyFont="1" applyAlignment="1">
      <alignment horizontal="left" vertical="center" wrapText="1"/>
    </xf>
    <xf numFmtId="0" fontId="5" fillId="0" borderId="0" xfId="0" applyFont="1" applyAlignment="1">
      <alignment horizontal="left" vertical="center"/>
    </xf>
    <xf numFmtId="0" fontId="0" fillId="10" borderId="0" xfId="0" applyFill="1" applyAlignment="1">
      <alignment vertical="center" wrapText="1"/>
    </xf>
    <xf numFmtId="0" fontId="11" fillId="0" borderId="0" xfId="0" applyFont="1" applyAlignment="1">
      <alignment horizontal="left" vertical="center" wrapText="1"/>
    </xf>
    <xf numFmtId="0" fontId="0" fillId="0" borderId="0" xfId="0" applyAlignment="1">
      <alignment horizontal="center" vertical="center" wrapText="1"/>
    </xf>
    <xf numFmtId="180" fontId="0" fillId="0" borderId="2" xfId="0" applyNumberFormat="1" applyBorder="1" applyAlignment="1">
      <alignment vertical="center" wrapText="1"/>
    </xf>
    <xf numFmtId="0" fontId="1" fillId="2" borderId="49" xfId="0" applyFont="1" applyFill="1" applyBorder="1" applyAlignment="1">
      <alignment horizontal="center" vertical="center"/>
    </xf>
    <xf numFmtId="0" fontId="1" fillId="3" borderId="22" xfId="0" applyFont="1" applyFill="1" applyBorder="1" applyAlignment="1">
      <alignment vertical="center" wrapText="1"/>
    </xf>
    <xf numFmtId="0" fontId="1" fillId="3" borderId="27" xfId="0" applyFont="1" applyFill="1" applyBorder="1" applyAlignment="1">
      <alignment vertical="center" wrapText="1"/>
    </xf>
    <xf numFmtId="180" fontId="0" fillId="0" borderId="1" xfId="0" applyNumberFormat="1" applyBorder="1" applyAlignment="1">
      <alignment vertical="center" wrapText="1"/>
    </xf>
    <xf numFmtId="49" fontId="0" fillId="0" borderId="1" xfId="0" applyNumberFormat="1" applyBorder="1" applyAlignment="1">
      <alignment vertical="center" wrapText="1"/>
    </xf>
    <xf numFmtId="0" fontId="0" fillId="0" borderId="49" xfId="0" applyBorder="1" applyAlignment="1">
      <alignment vertical="center" wrapText="1"/>
    </xf>
  </cellXfs>
  <cellStyles count="49">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9C0006"/>
      <rgbColor rgb="00006100"/>
      <rgbColor rgb="00000080"/>
      <rgbColor rgb="009C65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6EFCE"/>
      <rgbColor rgb="00FFEB9C"/>
      <rgbColor rgb="0099CCFF"/>
      <rgbColor rgb="00FF99CC"/>
      <rgbColor rgb="00CC99FF"/>
      <rgbColor rgb="00FFC7CE"/>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D3D3D"/>
      <rgbColor rgb="00003366"/>
      <rgbColor rgb="00339966"/>
      <rgbColor rgb="00003300"/>
      <rgbColor rgb="00333300"/>
      <rgbColor rgb="00993300"/>
      <rgbColor rgb="00993366"/>
      <rgbColor rgb="00333399"/>
      <rgbColor rgb="00333333"/>
    </indexedColors>
    <mruColors>
      <color rgb="00FF918E"/>
      <color rgb="00FFBDBC"/>
      <color rgb="00B2EC0A"/>
      <color rgb="00FFBBB7"/>
      <color rgb="00F8EF5F"/>
      <color rgb="00FF5448"/>
      <color rgb="00A1DC04"/>
      <color rgb="00DF3621"/>
      <color rgb="00EBF3FA"/>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customXml" Target="../customXml/item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pivotCacheDefinition" Target="pivotCache/pivotCacheDefinition3.xml"/><Relationship Id="rId11" Type="http://schemas.openxmlformats.org/officeDocument/2006/relationships/pivotCacheDefinition" Target="pivotCache/pivotCacheDefinition2.xml"/><Relationship Id="rId10" Type="http://schemas.openxmlformats.org/officeDocument/2006/relationships/pivotCacheDefinition" Target="pivotCache/pivotCacheDefinition1.xml"/><Relationship Id="rId1" Type="http://schemas.openxmlformats.org/officeDocument/2006/relationships/worksheet" Target="worksheets/sheet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r:id="rId1" createdVersion="5" refreshedVersion="5" minRefreshableVersion="3" refreshedDate="45455.7293287037" refreshedBy="User" recordCount="209">
  <cacheSource type="worksheet">
    <worksheetSource ref="A12:T221" sheet="TPM_Sheet"/>
  </cacheSource>
  <cacheFields count="24">
    <cacheField name="Case ID" numFmtId="0">
      <sharedItems count="209">
        <s v="TC_01"/>
        <s v="TC_02"/>
        <s v="TC_03"/>
        <s v="TC_04"/>
        <s v="TC_05"/>
        <s v="TC_06"/>
        <s v="TC_07"/>
        <s v="TC_08"/>
        <s v="TC_09"/>
        <s v="TC_10"/>
        <s v="TC_11"/>
        <s v="TC_12"/>
        <s v="TC_13"/>
        <s v="TC_14"/>
        <s v="TC_15"/>
        <s v="TC_16"/>
        <s v="TC_17"/>
        <s v="TC_18"/>
        <s v="TC_19"/>
        <s v="TC_20"/>
        <s v="TC_21"/>
        <s v="TC_22"/>
        <s v="TC_23"/>
        <s v="TC_24"/>
        <s v="TC_25"/>
        <s v="TC_26"/>
        <s v="TC_27"/>
        <s v="TC_28"/>
        <s v="TC_29"/>
        <s v="TC_30"/>
        <s v="TC_31"/>
        <s v="TC_32"/>
        <s v="TC_33"/>
        <s v="TC_34"/>
        <s v="TC_35"/>
        <s v="TC_36"/>
        <s v="TC_37"/>
        <s v="TC_38"/>
        <s v="TC_39"/>
        <s v="TC_40"/>
        <s v="TC_41"/>
        <s v="TC_42"/>
        <s v="TC_43"/>
        <s v="TC_44"/>
        <s v="TC_45"/>
        <s v="TC_46"/>
        <s v="TC_47"/>
        <s v="TC_48"/>
        <s v="TC_49"/>
        <s v="TC_50"/>
        <s v="TC_51"/>
        <s v="TC_52"/>
        <s v="TC_53"/>
        <s v="TC_54"/>
        <s v="TC_55"/>
        <s v="TC_56"/>
        <s v="TC_57"/>
        <s v="TC_58"/>
        <s v="TC_59"/>
        <s v="TC_60"/>
        <s v="TC_61"/>
        <s v="TC_62"/>
        <s v="TC_63"/>
        <s v="TC_64"/>
        <s v="TC_65"/>
        <s v="TC_66"/>
        <s v="TC_67"/>
        <s v="TC_68"/>
        <s v="TC_69"/>
        <s v="TC_70"/>
        <s v="TC_71"/>
        <s v="TC_72"/>
        <s v="TC_73"/>
        <s v="TC_74"/>
        <s v="TC_75"/>
        <s v="TC_76"/>
        <s v="TC_77"/>
        <s v="TC_78"/>
        <s v="TC_79"/>
        <s v="TC_80"/>
        <s v="TC_81"/>
        <s v="TC_82"/>
        <s v="TC_83"/>
        <s v="TC_84"/>
        <s v="TC_85"/>
        <s v="TC_86"/>
        <s v="TC_87"/>
        <s v="TC_88"/>
        <s v="TC_89"/>
        <s v="TC_90"/>
        <s v="TC_91"/>
        <s v="TC_92"/>
        <s v="TC_93"/>
        <s v="TC_94"/>
        <s v="TC_95"/>
        <s v="TC_96"/>
        <s v="TC_97"/>
        <s v="TC_98"/>
        <s v="TC_99"/>
        <s v="TC_100"/>
        <s v="TC_101"/>
        <s v="TC_102"/>
        <s v="TC_103"/>
        <s v="TC_104"/>
        <s v="TC_105"/>
        <s v="TC_106"/>
        <s v="TC_107"/>
        <s v="TC_108"/>
        <s v="TC_109"/>
        <s v="TC_110"/>
        <s v="TC_111"/>
        <s v="TC_112"/>
        <s v="TC_113"/>
        <s v="TC_114"/>
        <s v="TC_115"/>
        <s v="TC_116"/>
        <s v="TC_117"/>
        <s v="TC_118"/>
        <s v="TC_119"/>
        <s v="TC_120"/>
        <s v="TC_121"/>
        <s v="TC_122"/>
        <s v="TC_123"/>
        <s v="TC_124"/>
        <s v="TC_125"/>
        <s v="TC_126"/>
        <s v="TC_127"/>
        <s v="TC_128"/>
        <s v="TC_129"/>
        <s v="TC_130"/>
        <s v="TC_131"/>
        <s v="TC_132"/>
        <s v="TC_133"/>
        <s v="TC_134"/>
        <s v="TC_135"/>
        <s v="TC_136"/>
        <s v="TC_137"/>
        <s v="TC_138"/>
        <s v="TC_139"/>
        <s v="TC_140"/>
        <s v="TC_141"/>
        <s v="TC_142"/>
        <s v="TC_143"/>
        <s v="TC_144"/>
        <s v="TC_145"/>
        <s v="TC_146"/>
        <s v="TC_147"/>
        <s v="TC_148"/>
        <s v="TC_149"/>
        <s v="TC_150"/>
        <s v="TC_151"/>
        <s v="TC_152"/>
        <s v="TC_153"/>
        <s v="TC_154"/>
        <s v="TC_155"/>
        <s v="TC_156"/>
        <s v="TC_157"/>
        <s v="TC_158"/>
        <s v="TC_159"/>
        <s v="TC_160"/>
        <s v="TC_161"/>
        <s v="TC_162"/>
        <s v="TC_163"/>
        <s v="TC_164"/>
        <s v="TC_165"/>
        <s v="TC_166"/>
        <s v="TC_167"/>
        <s v="TC_168"/>
        <s v="TC_169"/>
        <s v="TC_170"/>
        <s v="TC_171"/>
        <s v="TC_172"/>
        <s v="TC_173"/>
        <s v="TC_174"/>
        <s v="TC_175"/>
        <s v="TC_176"/>
        <s v="TC_177"/>
        <s v="TC_178"/>
        <s v="TC_179"/>
        <s v="TC_180"/>
        <s v="TC_181"/>
        <s v="TC_182"/>
        <s v="TC_183"/>
        <s v="TC_184"/>
        <s v="TC_185"/>
        <s v="TC_186"/>
        <s v="TC_187"/>
        <s v="TC_188"/>
        <s v="TC_189"/>
        <s v="TC_190"/>
        <s v="TC_191"/>
        <s v="TC_192"/>
        <s v="TC_193"/>
        <s v="TC_194"/>
        <s v="TC_195"/>
        <s v="TC_196"/>
        <s v="TC_197"/>
        <s v="TC_198"/>
        <s v="TC_199"/>
        <s v="TC_200"/>
        <s v="TC_201"/>
        <s v="TC_202"/>
        <s v="TC_203"/>
        <s v="TC_204"/>
        <s v="TC_205"/>
        <s v="TC_206"/>
        <s v="TC_207"/>
        <s v="TC_208"/>
        <s v="TC_209"/>
      </sharedItems>
    </cacheField>
    <cacheField name="Module" numFmtId="0">
      <sharedItems count="1">
        <s v="Test Case Module"/>
      </sharedItems>
    </cacheField>
    <cacheField name="Submodule" numFmtId="0">
      <sharedItems count="8">
        <s v="Test Draft"/>
        <s v="Test case Review"/>
        <s v="Reviewed Test Draft"/>
        <s v="Review  Comment Master"/>
        <s v="Testing Type master"/>
        <s v="Testing group master"/>
        <s v="Function Master"/>
        <s v="Review test cases"/>
      </sharedItems>
    </cacheField>
    <cacheField name="Req Id" numFmtId="0">
      <sharedItems containsBlank="1" count="3">
        <m/>
        <s v="BR001 - with description"/>
        <s v="BR002 - with description"/>
      </sharedItems>
    </cacheField>
    <cacheField name="Function" numFmtId="0">
      <sharedItems containsBlank="1" count="2">
        <s v="Edit"/>
        <m/>
      </sharedItems>
    </cacheField>
    <cacheField name="Testing Type" numFmtId="0">
      <sharedItems count="6">
        <s v="Functionality"/>
        <s v="Validation"/>
        <s v="UI/UX"/>
        <s v="Intergration"/>
        <s v="Usability"/>
        <s v="UI"/>
      </sharedItems>
    </cacheField>
    <cacheField name="Field" numFmtId="0">
      <sharedItems containsString="0" containsBlank="1" containsNonDate="0" count="1">
        <m/>
      </sharedItems>
    </cacheField>
    <cacheField name="Test Description" numFmtId="0">
      <sharedItems count="88">
        <s v="Verify Test Case Module menu for Tester role"/>
        <s v="Verify Test Case Module menu for other than Tester Role"/>
        <s v="Verify Test Draft Page  Fields"/>
        <s v="Verify Test Draft Page -Download format file ( Button)"/>
        <s v="Verify user is able to download format file with mandatory fields"/>
        <s v="Verify project name field validation(Popup window)"/>
        <s v="Verify project name field(Popup window)"/>
        <s v="Verify Module name field(Popup window)"/>
        <s v="Verify Module name field ( Pop up window)"/>
        <s v="Verify Submodule name field (Pop up window)"/>
        <s v="Verify Submodule name field(Pop up window)"/>
        <s v="Verify download CSV file"/>
        <s v="Verify downloaded CSV file"/>
        <s v="Verify import Test draft  mandatory field "/>
        <s v="Verify import test draft with duplicate data"/>
        <s v="Verify Import Test Draft ( size 0 .1MB- 10MB)  with valid data"/>
        <s v="Verify Import Test Draft (large size &gt;10MB)  with invalid data"/>
        <s v="Verify Import Test Draft functionality  with invalid data"/>
        <s v="Verify grid view is populated with imported data"/>
        <s v="Verify edit action"/>
        <s v="Verify project name field Validation"/>
        <s v="Verify Module name field validation"/>
        <s v="Verify submodule name field validation"/>
        <s v="Verify function field validation"/>
        <s v="Verify function field"/>
        <s v="Verify field name field"/>
        <s v="Verify testing type field"/>
        <s v="Verify testcase review page"/>
        <s v="Verify Testplan Id URL behaviour"/>
        <s v="Verify Edit action behaviour"/>
        <s v="Verify Select All checkbox behavior"/>
        <s v="Verify checkbox behavior"/>
        <s v="Verify comment type dropdown"/>
        <s v="Verify Remark textfield"/>
        <s v="Verify Remark text field"/>
        <s v="Verify Resend button behaviour"/>
        <s v="Verify Reject button behaviour"/>
        <s v="Verify Approve button behaviour"/>
        <s v="Verify Export Button behaviour"/>
        <s v="Verify Reviewed Test draft tab"/>
        <s v="Verify Reviewed Test draft"/>
        <s v="Verify Testplan Id URL"/>
        <s v="Verify project name field"/>
        <s v="Verify module name field"/>
        <s v="Verify submodule name field"/>
        <s v="Verify testing group field"/>
        <s v="Verify testing id field"/>
        <s v="Verify severity"/>
        <s v="Verify Steps"/>
        <s v="Verify test description"/>
        <s v="Verify expected result"/>
        <s v="Verify Remark Field"/>
        <s v="Verify Remark  Field"/>
        <s v="Verify Back Button behaviour"/>
        <s v="Verify Reviewer Comment Master Menu"/>
        <s v="Verify Add Reviewer Comment Button"/>
        <s v="Verify reviewer comment title field"/>
        <s v="Verify save button with valid button"/>
        <s v="Verify Save button with invalid button"/>
        <s v="Verify cancel button "/>
        <s v="Verify Gridview "/>
        <s v="Verify Status  Field"/>
        <s v="Verify update button with valid data"/>
        <s v="Verify update button with invalid data"/>
        <s v="Verify cancel button"/>
        <s v="Verify Search button with valid data"/>
        <s v="Verify Search button with invalid data"/>
        <s v="Verify Reset button"/>
        <s v="Verify Export Button"/>
        <s v="Verify Testing type Master Menu"/>
        <s v="Verify Add testing Type"/>
        <s v="Verify  testing type field"/>
        <s v="Verify testing type title field"/>
        <s v="Verify Testing group master"/>
        <s v="Verify testing group "/>
        <s v="Verify  testing group field"/>
        <s v="Verify save button behviour with valid button"/>
        <s v="Verify Save button behviour with invalid button"/>
        <s v="Verify cancel button behviour"/>
        <s v="Verify update button behaviour with valid data"/>
        <s v="Verify cancel button behaviour"/>
        <s v="Verify Search button behaviour with valid data"/>
        <s v="Verify Search button behaviour with invalid data"/>
        <s v="Verify Reset button behaviour"/>
        <s v="Verify Add function button behaviour"/>
        <s v="Verify Test plan associated Row get  removal all Tcs either approved or rejected "/>
        <s v="Verify Test plan associated Row get  removal all Tcs either partially approved or partially however  sum of these is equal to total Tcs "/>
        <s v="Verify  recently sent Testcases associated with test plan id reflected at top of the summary sheet"/>
      </sharedItems>
    </cacheField>
    <cacheField name="Test steps" numFmtId="0">
      <sharedItems count="99" longText="1">
        <s v="1. Click on URL : http://3.108.206.34/2_Testing/TechTicket/_x000a_2. Login with Username &amp; Password , click on submit._x000a_3. observe side bar( left side)"/>
        <s v="1. Click on URL : http://3.108.206.34/2_Testing/TechTicket/_x000a_2. Login with Username &amp; Password , click on submit._x000a_3. Click on Test Case Module _x000a_4. Click on Test Draft"/>
        <s v="1. Click on url : http://3.108.206.34/2_Testing/TechTicket/_x000a_2. Login with Username &amp; Password , click on submit._x000a_3. Click on Test Case Module _x000a_4. Click on Test Draft_x000a_5. Download format file ( Button)"/>
        <s v="1. Click on URL : _x000a_2. Login with Username &amp; Password , click on submit._x000a_3. Click on Test Case Module _x000a_4. Click on Test Draft_x000a_5. Download format file ( Button)"/>
        <s v="1. Click on url : http://3.108.206.34/2_Testing/TechTicket/_x000a_2. Login with Username &amp; Password , click on submit._x000a_3. Click on Test Case Module _x000a_4. Click on Test Draft_x000a_5. Download format file ( Button)_x000a_5. Click on Import Test Draft button_x000a_6. Observe the grid view ( Test Summary)"/>
        <s v="1. Click on URL : http://3.108.206.34/2_Testing/TechTicket/_x000a_2. Login with Username &amp; Password , click on submit._x000a_3. Click on Test Case Module _x000a_4. Click on Test Draft_x000a_5. Download format file ( Button)_x000a_5. Click on Import Test Draft button_x000a_6. Observe the grid view ( Test Summary)_x000a_7. Click on Edit action"/>
        <s v="1. Click on URL : http://3.108.206.34/2_Testing/TechTicket/_x000a_2. Login with Username &amp; Password , click on submit._x000a_3. Click on Test Case Module _x000a_4. Click on test case review Menu_x000a_"/>
        <s v="1. Click on url : http://3.108.206.34/2_Testing/TechTicket/_x000a_2. Login with Username &amp; Password , click on submit._x000a_3. Click on Test Case Module _x000a_4. Click on Test case review menu_x000a_5. click on testplan ID_x000a_"/>
        <s v="1. Click on URL : http://3.108.206.34/2_Testing/TechTicket/_x000a_2. Login with Username &amp; Password , click on submit._x000a_3. Click on Test Case Module _x000a_4. Click on Test case review menu_x000a_5. click on test plan ID_x000a_"/>
        <s v="1. Click on URL : http://3.108.206.34/2_Testing/TechTicket/_x000a_2. Login with Username &amp; Password , click on submit._x000a_3. Click on Test Case Module _x000a_4. Click on Test case review Menu_x000a_5. click on test plan ID_x000a_6. Click on Select All checkbox"/>
        <s v="1. Click on URL : http://3.108.206.34/2_Testing/TechTicket/_x000a_2. Login with Username &amp; Password , click on submit._x000a_3. Click on Test Case Module _x000a_4. Click on Test case review _x000a_5. click on test plan ID_x000a_6. Click on Select checkbox Infront of particular testcase "/>
        <s v="1. Click on URL : http://3.108.206.34/2_Testing/TechTicket/_x000a_2. Login with Username &amp; Password , click on submit._x000a_3. Click on Test Case Module _x000a_4. Click on Test case review _x000a_5. click on test plan ID_x000a_6. Observe test case page_x000a_7. Select comment type"/>
        <s v="1. Click on url : http://3.108.206.34/2_Testing/TechTicket/_x000a_2. Login with Username &amp; Password , click on submit._x000a_3. Click on Test Case Module _x000a_4. Click on Test case review _x000a_5. click on testplan ID_x000a_6. Observe test case page_x000a_7. Add remark"/>
        <s v="1. Click on URL : http://3.108.206.34/2_Testing/TechTicket/_x000a_2. Login with Username &amp; Password , click on submit._x000a_3. Click on Test Case Module _x000a_4. Click on Test case review _x000a_5. click on test plan ID_x000a_6. Observe test case page_x000a_7. Add remark"/>
        <s v="1. Click on URL : http://3.108.206.34/2_Testing/TechTicket/_x000a_2. Login with Username &amp; Password , click on submit._x000a_3. Click on Test Case Module _x000a_4. Click on Test case review _x000a_5. click on test plan ID_x000a_6. Select Select All checkbox_x000a_7. Click on resend button"/>
        <s v="1. Click on URL : http://3.108.206.34/2_Testing/TechTicket/_x000a_2. Login with Username &amp; Password , click on submit._x000a_3. Click on Test Case Module _x000a_4. Click on Test case review _x000a_5. click on test plan ID_x000a_6. Select  checkbox Infront of particular testcase_x000a_7. Click on resend button"/>
        <s v="1. Click on url : http://3.108.206.34/2_Testing/TechTicket/_x000a_2. Login with Username &amp; Password , click on submit._x000a_3. Click on Test Case Module _x000a_4. Click on Test case review _x000a_5. click on testplan ID_x000a_6. Select Select All checkbox_x000a_7. Click on Reject button"/>
        <s v="1. Click on url : http://3.108.206.34/2_Testing/TechTicket/_x000a_2. Login with Username &amp; Password , click on submit._x000a_3. Click on Test Case Module _x000a_4. Click on Test case review _x000a_5. click on testplan ID_x000a_6. Select  checkbox infront of perticular testcase_x000a_7. Click on reject button"/>
        <s v="1. Click on url : http://3.108.206.34/2_Testing/TechTicket/_x000a_2. Login with Username &amp; Password , click on submit._x000a_3. Click on Test Case Module _x000a_4. Click on Test case review _x000a_5. click on testplan ID_x000a_6. Select Select All checkbox_x000a_7. Click on Approve button"/>
        <s v="1. Click on url : http://3.108.206.34/2_Testing/TechTicket/_x000a_2. Login with Username &amp; Password , click on submit._x000a_3. Click on Test Case Module _x000a_4. Click on Test case review _x000a_5. click on testplan ID_x000a_6. Select  checkbox infront of perticular testcase_x000a_7. Click on Approve button"/>
        <s v="1. Click on url : http://3.108.206.34/2_Testing/TechTicket/_x000a_2. Login with Username &amp; Password , click on submit._x000a_3. Click on Test Case Module _x000a_4. Click on Test case review _x000a_5. click on testplan ID_x000a_6. Don''t select  any checkbox _x000a_7. Click on Appove button"/>
        <s v="1. Click on url : http://3.108.206.34/2_Testing/TechTicket/_x000a_2. Login with Username &amp; Password , click on submit._x000a_3. Click on Test Case Module _x000a_4. Click on Test case review _x000a_5. click on testplan ID_x000a_6. Observe Test case review_x000a_7. Click on Export button"/>
        <s v="1. Click on url : http://3.108.206.34/2_Testing/TechTicket/_x000a_2. Login with Username &amp; Password , click on submit._x000a_3. Click on Test Case Module _x000a_4. Click on Test draft_x000a_5. Click on  Reviewed Test Draft"/>
        <s v="1. Click on url : http://3.108.206.34/2_Testing/TechTicket/_x000a_2. Login with Username &amp; Password , click on submit._x000a_3. Click on Test Case Module _x000a_4. Click on Test draft_x000a_5. Click on  Reviewed Test Draft Tab"/>
        <s v="1. Click on url : http://3.108.206.34/2_Testing/TechTicket/_x000a_2. Login with Username &amp; Password , click on submit._x000a_3. Click on Test Case Module _x000a_4. Click on Test draft_x000a_5. Click on  Reviewed Test Draft Tab_x000a_6. Click on edit action"/>
        <s v="1. Click on url : http://3.108.206.34/2_Testing/TechTicket/_x000a_2. Login with Username &amp; Password , click on submit._x000a_3. Click on Test Case Module _x000a_4. Click on Test draft_x000a_5. Click on  Reviewed Test Draft Tab_x000a_6. Click on edit action_x000a_7. Observe Project name"/>
        <s v="1. Click on url : http://3.108.206.34/2_Testing/TechTicket/_x000a_2. Login with Username &amp; Password , click on submit._x000a_3. Click on Test Case Module _x000a_4. Click on Test draft_x000a_5. Click on  Reviewed Test Draft Tab_x000a_6. Click on edit action_x000a_7. Observe Module name"/>
        <s v="1. Click on url : http://3.108.206.34/2_Testing/TechTicket/_x000a_2. Login with Username &amp; Password , click on submit._x000a_3. Click on Test Case Module _x000a_4. Click on Test draft_x000a_5. Click on  Reviewed Test Draft Tab_x000a_6. Click on edit action_x000a_7. Observe Submodule name"/>
        <s v="1. Click on url : http://3.108.206.34/2_Testing/TechTicket/_x000a_2. Login with Username &amp; Password , click on submit._x000a_3. Click on Test Case Module _x000a_4. Click on Test draft_x000a_5. Click on  Reviewed Test Draft Tab_x000a_6. Click on edit action_x000a_7. Observe Function name"/>
        <s v="1. Click on url : http://3.108.206.34/2_Testing/TechTicket/_x000a_2. Login with Username &amp; Password , click on submit._x000a_3. Click on Test Case Module _x000a_4. Click on Test draft_x000a_5. Click on  Reviewed Test Draft Tab_x000a_6. Click on edit action_x000a_7. Observe Field name"/>
        <s v="1. Click on url : http://3.108.206.34/2_Testing/TechTicket/_x000a_2. Login with Username &amp; Password , click on submit._x000a_3. Click on Test Case Module _x000a_4. Click on Test draft_x000a_5. Click on  Reviewed Test Draft Tab_x000a_6. Click on edit action_x000a_7. Observe testing type name"/>
        <s v="1. Click on url : http://3.108.206.34/2_Testing/TechTicket/_x000a_2. Login with Username &amp; Password , click on submit._x000a_3. Click on Test Case Module _x000a_4. Click on Test draft_x000a_5. Click on  Reviewed Test Draft Tab_x000a_6. Click on edit action_x000a_7. Observe testing group name"/>
        <s v="1. Click on url : http://3.108.206.34/2_Testing/TechTicket/_x000a_2. Login with Username &amp; Password , click on submit._x000a_3. Click on Test Case Module _x000a_4. Click on Test draft_x000a_5. Click on  Reviewed Test Draft Tab_x000a_6. Click on edit action_x000a_7. Observe testing id name"/>
        <s v="1. Click on url : http://3.108.206.34/2_Testing/TechTicket/_x000a_2. Login with Username &amp; Password , click on submit._x000a_3. Click on Test Case Module _x000a_4. Click on Test draft_x000a_5. Click on  Reviewed Test Draft Tab_x000a_6. Click on edit action_x000a_7. Observe severity"/>
        <s v="1. Click on url : http://3.108.206.34/2_Testing/TechTicket/_x000a_2. Login with Username &amp; Password , click on submit._x000a_3. Click on Test Case Module _x000a_4. Click on Test draft_x000a_5. Click on  Reviewed Test Draft Tab_x000a_6. Click on edit action_x000a_7. Observe steps"/>
        <s v="1. Click on url : http://3.108.206.34/2_Testing/TechTicket/_x000a_2. Login with Username &amp; Password , click on submit._x000a_3. Click on Test Case Module _x000a_4. Click on Test draft_x000a_5. Click on  Reviewed Test Draft Tab_x000a_6. Click on edit action_x000a_7. Observe test description"/>
        <s v="1. Click on url : http://3.108.206.34/2_Testing/TechTicket/_x000a_2. Login with Username &amp; Password , click on submit._x000a_3. Click on Test Case Module _x000a_4. Click on Test draft_x000a_5. Click on  Reviewed Test Draft Tab_x000a_6. Click on edit action_x000a_7. Observe expected result"/>
        <s v="1. Click on url : http://3.108.206.34/2_Testing/TechTicket/_x000a_2. Login with Username &amp; Password , click on submit._x000a_3. Click on Test Case Module _x000a_4. Click on Test draft_x000a_5. Click on  Reviewed Test Draft Tab_x000a_6. Observe Tst Reviewed Draft"/>
        <s v="1. Click on url : http://3.108.206.34/2_Testing/TechTicket/_x000a_2. Login with Username &amp; Password , click on submit._x000a_3. Click on Test Case Module _x000a_4. Click on Test draft_x000a_5. Click on  Reviewed Test Draft Tab_x000a_6. Observe Tst Reviewed Draft_x000a_7. Click on Back Button"/>
        <s v="1.Click on url : http://3.108.206.34/2_Testing/TechTicket/_x000a_2.Login with Username &amp; Password , click on submit._x000a_3.Click on Reviewer Comment master _x000a_Menu"/>
        <s v="1.Click on url : http://3.108.206.34/2_Testing/TechTicket/_x000a_2.Login with Username &amp; Password , click on submit._x000a_3.Click on Reviewer Comment master _x000a_Menu_x000a_4.Click on Add reviewer comment"/>
        <s v="1.Click on url : http://3.108.206.34/2_Testing/TechTicket/_x000a_2.Login with Username &amp; Password , click on submit._x000a_3.Click on Reviewer Comment master _x000a_Menu_x000a_4.Click on Add reviewer comment_x000a_5. Click on save button"/>
        <s v="1.Click on url : http://3.108.206.34/2_Testing/TechTicket/_x000a_2.Login with Username &amp; Password , click on submit._x000a_3.Click on Reviewer Comment master _x000a_Menu_x000a_4.Click on Add reviewer comment_x000a_5. Click on cancel button"/>
        <s v="1.Click on url : http://3.108.206.34/2_Testing/TechTicket/_x000a_2.Login with Username &amp; Password , click on submit._x000a_3.Click on Reviewer Comment master _x000a_Menu_x000a_4.Click on Add reviewer comment_x000a_5.Observe gridview"/>
        <s v="1.Click on url : http://3.108.206.34/2_Testing/TechTicket/_x000a_2.Login with Username &amp; Password , click on submit._x000a_3.Click on Reviewer Comment master _x000a_Menu_x000a_4.Click on Add reviewer comment_x000a_5.Observe gridview_x000a_6. Click on edit action"/>
        <s v="1.Click on url : http://3.108.206.34/2_Testing/TechTicket/_x000a_2.Login with Username &amp; Password , click on submit._x000a_3.Click on Reviewer Comment master _x000a_Menu_x000a_4.Click on Add reviewer comment_x000a_5.Observe gridview_x000a_6. Click on edit action_x000a_7. Observe Reviewer comment title"/>
        <s v="1.Click on url : http://3.108.206.34/2_Testing/TechTicket/_x000a_2.Login with Username &amp; Password , click on submit._x000a_3.Click on Reviewer Comment master _x000a_Menu_x000a_4.Click on Add reviewer comment_x000a_5.Observe gridview_x000a_6. Click on edit action_x000a_7. Observe Remark field"/>
        <s v="1.Click on url : http://3.108.206.34/2_Testing/TechTicket/_x000a_2.Login with Username &amp; Password , click on submit._x000a_3.Click on Reviewer Comment master _x000a_Menu_x000a_4.Click on Add reviewer comment_x000a_5.Observe gridview_x000a_6. Click on edit action_x000a_7. Observe status field"/>
        <s v="1.Click on url : http://3.108.206.34/2_Testing/TechTicket/_x000a_2.Login with Username &amp; Password , click on submit._x000a_3.Click on Reviewer Comment master _x000a_Menu_x000a_4.Click on Add reviewer comment_x000a_5.Observe gridview_x000a_6. Click on edit action_x000a_7. Click on update button"/>
        <s v="1.Click on url : http://3.108.206.34/2_Testing/TechTicket/_x000a_2.Login with Username &amp; Password , click on submit._x000a_3.Click on Reviewer Comment master _x000a_Menu_x000a_4.Click on Add reviewer comment_x000a_5. Observe Review comment master_x000a_6. Click on search button"/>
        <s v="1.Click on url : http://3.108.206.34/2_Testing/TechTicket/_x000a_2.Login with Username &amp; Password , click on submit._x000a_3.Click on Reviewer Comment master _x000a_Menu_x000a_4.Click on Add reviewer comment_x000a_5. Observe Review comment master_x000a_6. Click on Reset button"/>
        <s v="1.Click on url : http://3.108.206.34/2_Testing/TechTicket/_x000a_2.Login with Username &amp; Password , click on submit._x000a_3.Click on Reviewer Comment master _x000a_Menu_x000a_4.Click on Add reviewer comment_x000a_5. Observe Review comment master_x000a_6. Click on Export button"/>
        <s v="1.Click on url : http://3.108.206.34/2_Testing/TechTicket/_x000a_2.Login with Username &amp; Password , click on submit._x000a_3.Click on Testing type master _x000a_Menu"/>
        <s v="1.Click on url : http://3.108.206.34/2_Testing/TechTicket/_x000a_2.Login with Username &amp; Password , click on submit._x000a_3.Click on Testing type master _x000a_Menu_x000a_4.Click on Add Testing type"/>
        <s v="1.Click on url : http://3.108.206.34/2_Testing/TechTicket/_x000a_2.Login with Username &amp; Password , click on submit._x000a_3.Click on Testing Type Master _x000a_Menu_x000a_4.Click on Add reviewer comment_x000a_5. Observe Remark field"/>
        <s v="1.Click on url : http://3.108.206.34/2_Testing/TechTicket/_x000a_2.Login with Username &amp; Password , click on submit._x000a_3.Click on Testing type Master _x000a_Menu_x000a_4.Click on Add Testing type _x000a_5. Click on save button"/>
        <s v="1.Click on url : http://3.108.206.34/2_Testing/TechTicket/_x000a_2.Login with Username &amp; Password , click on submit._x000a_3.Click on Testing type Master _x000a_Menu_x000a_4.Click on Add Testing ttype_x000a_5. Click on cancel button"/>
        <s v="1.Click on url : http://3.108.206.34/2_Testing/TechTicket/_x000a_2.Login with Username &amp; Password , click on submit._x000a_3.Click on Testing type master _x000a_Menu_x000a_4.Observe gridview"/>
        <s v="1.Click on url : http://3.108.206.34/2_Testing/TechTicket/_x000a_2.Login with Username &amp; Password , click on submit._x000a_3.Click on Testing Type master _x000a_Menu_x000a_4.Observe gridview_x000a_5.Click on edit action"/>
        <s v="1.Click on url : http://3.108.206.34/2_Testing/TechTicket/_x000a_2.Login with Username &amp; Password , click on submit._x000a_3.Click on Testing type master _x000a_Menu_x000a_5.Observe gridview_x000a_6.Click on edit action_x000a_7.Observe poupup window_x000a_8.Observe testing type title field"/>
        <s v="1.Click on url : http://3.108.206.34/2_Testing/TechTicket/_x000a_2.Login with Username &amp; Password , click on submit._x000a_3.Click on Testing Type master _x000a_Menu_x000a_4.Observe gridview_x000a_5.Click on edit action_x000a_6.Observe Testing Type title"/>
        <s v="1.Click on url : http://3.108.206.34/2_Testing/TechTicket/_x000a_2.Login with Username &amp; Password , click on submit._x000a_3.Click on Testing Type master _x000a_Menu_x000a_4.Observe gridview_x000a_5. Click on edit action_x000a_6. Observe Remark field"/>
        <s v="1.Click on url : http://3.108.206.34/2_Testing/TechTicket/_x000a_2.Login with Username &amp; Password , click on submit._x000a_3.Click on Testing Type master _x000a_Menu_x000a_4.Observe Testing type master _x000a_page_x000a_4.Observe gridview_x000a_5. Click on edit action_x000a_6. Observe Remark field"/>
        <s v="1.Click on url : http://3.108.206.34/2_Testing/TechTicket/_x000a_2.Login with Username &amp; Password , click on submit._x000a_3.Click on Testing Type master _x000a_Menu_x000a_4.Observe gridview_x000a_5. Click on edit action_x000a_6. Observe Status field"/>
        <s v="1.Click on url : http://3.108.206.34/2_Testing/TechTicket/_x000a_2.Login with Username &amp; Password , click on submit._x000a_3.Click on Testing Type master _x000a_Menu_x000a_4.Observe Testing type master _x000a_page_x000a_5.Observe gridview_x000a_6. Click on edit action_x000a_7. Observe Status field"/>
        <s v="1.Click on url : http://3.108.206.34/2_Testing/TechTicket/_x000a_2.Login with Username &amp; Password , click on submit._x000a_3.Click on Testing type master _x000a_Menu_x000a_4.Observe Testing type master _x000a_page_x000a_5.Observe gridview_x000a_6.Click on edit action_x000a_7.Click on update button"/>
        <s v="1.Click on url : http://3.108.206.34/2_Testing/TechTicket/_x000a_2.Login with Username &amp; Password , click on submit._x000a_3.Click on Testing type master _x000a_Menu_x000a_5. Observe Testing type master page_x000a_6. Click on search button"/>
        <s v="1.Click on url : http://3.108.206.34/2_Testing/TechTicket/_x000a_2.Login with Username &amp; Password , click on submit._x000a_3.Click on Testing type master _x000a_Menu_x000a_5. Observe Testing type master page_x000a_6. Click on Reset button"/>
        <s v="1.Click on url : http://3.108.206.34/2_Testing/TechTicket/_x000a_2.Login with Username &amp; Password , click on submit._x000a_33.Click on Testing type master _x000a_Menu_x000a_5. Observe Testing type master page_x000a_6. Click on Export button"/>
        <s v="1.Click on url : http://3.108.206.34/2_Testing/TechTicket/_x000a_2.Login with Username &amp; Password , click on submit._x000a_3.Click on Testing group master _x000a_Menu"/>
        <s v="1.Click on url : http://3.108.206.34/2_Testing/TechTicket/_x000a_2.Login with Username &amp; Password , click on submit._x000a_3.Click on Testing group master _x000a_Menu_x000a_4.Click on Add Testing group"/>
        <s v="1.Click on url : http://3.108.206.34/2_Testing/TechTicket/_x000a_2.Login with Username &amp; Password , click on submit._x000a_3.Click on Testing group master _x000a_Menu_x000a_4.Click on Add Testing group button"/>
        <s v="1.Click on url : http://3.108.206.34/2_Testing/TechTicket/_x000a_2.Login with Username &amp; Password , click on submit._x000a_3.Click on Testing group master _x000a_Menu_x000a_4.Click on Add Testing group button_x000a_5.Observe Testing group field"/>
        <s v="1.Click on url : http://3.108.206.34/2_Testing/TechTicket/_x000a_2.Login with Username &amp; Password , click on submit._x000a_3.Click on Testing group Master _x000a_Menu_x000a_4.Click on Add testing group button_x000a_5. Observe Remark field"/>
        <s v="1.Click on url : http://3.108.206.34/2_Testing/TechTicket/_x000a_2.Login with Username &amp; Password , click on submit._x000a_3.Click on Testing group Master _x000a_Menu_x000a_4.Click on Add Testing group button_x000a_5.Observe Remark field"/>
        <s v="1.Click on url : http://3.108.206.34/2_Testing/TechTicket/_x000a_2.Login with Username &amp; Password , click on submit._x000a_3.Click on Testing type Master _x000a_Menu_x000a_4.Click on Add Testing group button _x000a_5.Click on save button"/>
        <s v="1.Click on url : http://3.108.206.34/2_Testing/TechTicket/_x000a_2.Login with Username &amp; Password , click on submit._x000a_3.Click on Testing group Master _x000a_Menu_x000a_4.Click on Add Testing group button _x000a_5.Click on save button"/>
        <s v="1.Click on url : http://3.108.206.34/2_Testing/TechTicket/_x000a_2.Login with Username &amp; Password , click on submit._x000a_3.Click on Testing group Master _x000a_Menu_x000a_4.Click on Add Testing type button_x000a_5. Click on cancel button"/>
        <s v="1.Click on url : http://3.108.206.34/2_Testing/TechTicket/_x000a_2.Login with Username &amp; Password , click on submit._x000a_3.Click on Testing group master _x000a_Menu_x000a_4.Observe gridview"/>
        <s v="1.Click on url : http://3.108.206.34/2_Testing/TechTicket/_x000a_2.Login with Username &amp; Password , click on submit._x000a_3.Click on Testing group master _x000a_Menu_x000a_4.Observe gridview_x000a_5.Click on edit action"/>
        <s v="1.Click on url : http://3.108.206.34/2_Testing/TechTicket/_x000a_2.Login with Username &amp; Password , click on submit._x000a_3.Click on Testing group master _x000a_Menu_x000a_5.Observe gridview_x000a_6.Click on edit action_x000a_7.Observe poupup window_x000a_8.Observe testing group field"/>
        <s v="1.Click on url : http://3.108.206.34/2_Testing/TechTicket/_x000a_2.Login with Username &amp; Password , click on submit._x000a_3.Click on Testing group master _x000a_Menu_x000a_4.Observe gridview_x000a_5.Click on edit action_x000a_6.Observe Remark field"/>
        <s v="1.Click on url : http://3.108.206.34/2_Testing/TechTicket/_x000a_2.Login with Username &amp; Password , click on submit._x000a_3.Click on Testing group master _x000a_Menu_x000a_4.Observe Testing group master _x000a_page_x000a_5.Observe gridview_x000a_6.Click on edit action_x000a_7.Observe Status field"/>
        <s v="1.Click on url : http://3.108.206.34/2_Testing/TechTicket/_x000a_2.Login with Username &amp; Password , click on submit._x000a_3.Click on Testing group master _x000a_Menu_x000a_4.Observe Testing group master _x000a_page_x000a_5.Observe gridview_x000a_6. Click on edit action_x000a_7. Observe status field"/>
        <s v="1.Click on url : http://3.108.206.34/2_Testing/TechTicket/_x000a_2.Login with Username &amp; Password , click on submit._x000a_3.Click on Testing group master _x000a_Menu_x000a_4.Observe Testing group master _x000a_page_x000a_5.Observe gridview_x000a_6.Click on edit action_x000a_7.Click on update button"/>
        <s v="1.Click on url : http://3.108.206.34/2_Testing/TechTicket/_x000a_2.Login with Username &amp; Password , click on submit._x000a_3.Click on Testing group master _x000a_Menu_x000a_4.Observe Testing group master _x000a_page_x000a_5.Observe gridview_x000a_6.Click on edit action_x000a_7.Click on cancel button"/>
        <s v="1.Click on url : http://3.108.206.34/2_Testing/TechTicket/_x000a_2.Login with Username &amp; Password , click on submit._x000a_3.Click on Testing group master _x000a_Menu_x000a_5. Observe Testing group master page_x000a_6. Click on search button"/>
        <s v="1.Click on url : http://3.108.206.34/2_Testing/TechTicket/_x000a_2.Login with Username &amp; Password , click on submit._x000a_3.Click on Testing group master _x000a_Menu_x000a_5. Observe Testing group master page_x000a_6. Click on Reset button"/>
        <s v="1.Click on url : http://3.108.206.34/2_Testing/TechTicket/_x000a_2.Login with Username &amp; Password , click on submit._x000a_33.Click on Testing group master _x000a_Menu_x000a_5. Observe Testing group master page_x000a_6. Click on Export button"/>
        <s v="1.Click on url : http://3.108.206.34/2_Testing/TechTicket/_x000a_2.Login with Username &amp; Password , click on submit._x000a_3.Click on function master _x000a_Menu_x000a_4.Click on Add Function button_x000a_5.observe function field"/>
        <s v="1.Click on url : http://3.108.206.34/2_Testing/TechTicket/_x000a_2.Login with Username &amp; Password , click on submit._x000a_3.Click on function master _x000a_Menu_x000a_4.Click on Add function button_x000a_5.observe remark field"/>
        <s v="1.Click on url : http://3.108.206.34/2_Testing/TechTicket/_x000a_2.Login with Username &amp; Password , click on submit._x000a_3.Click on function master _x000a_Menu_x000a_4.Click on Add function button_x000a_5.Click on save button"/>
        <s v="1.Click on url : http://3.108.206.34/2_Testing/TechTicket/_x000a_2.Login with Username &amp; Password , click on submit._x000a_3.Click on function master _x000a_Menu_x000a_4.Click on Add function button_x000a_5.Click on cancel button"/>
        <s v="1.Click on url : http://3.108.206.34/2_Testing/TechTicket/_x000a_2.Login with Username &amp; Password , click on submit._x000a_3.Click on function master _x000a_Menu_x000a_4.Observe gridview"/>
        <s v="1.Click on url : http://3.108.206.34/2_Testing/TechTicket/_x000a_2.Login with Username &amp; Password , click on submit._x000a_3.Click on function master _x000a_Menu_x000a_4.Observe gridview_x000a_5.Click on edit action"/>
        <s v="1.Click on url : http://3.108.206.34/2_Testing/TechTicket/_x000a_2.Login with Username &amp; Password , click on submit._x000a_3.Click on function master _x000a_Menu_x000a_5.Observe gridview_x000a_6.Click on edit action_x000a_7.Observe poupup window_x000a_8.Observe function field"/>
        <s v="1.Click on url : http://3.108.206.34/2_Testing/TechTicket/_x000a_2.Login with Username &amp; Password , click on submit._x000a_3.Click on Function master menu_x000a_4.Click on Function master page_x000a_5.Observe gridview_x000a_6.Click on edit action_x000a_7.Observe Remark field"/>
        <s v="1.Click on url : http://3.108.206.34/2_Testing/TechTicket/_x000a_2.Login with Username &amp; Password , click on submit._x000a_3.Click on function master _x000a_Menu_x000a_4.Observe function master _x000a_page_x000a_5.Observe gridview_x000a_6.Click on edit action_x000a_7.Observe Status field"/>
        <s v="1.Click on url : http://3.108.206.34/2_Testing/TechTicket/_x000a_2.Login with Username &amp; Password , click on submit._x000a_3. Click on Test draft menu_x000a_4. Click on Reviewed test draft"/>
      </sharedItems>
    </cacheField>
    <cacheField name="Expected Result" numFmtId="0">
      <sharedItems count="125" longText="1">
        <s v="User with Tester Role should able to View the Test Case Module at Ticketing System"/>
        <s v="User with other than Tester role unable to View the Test Case Module at Ticketing System"/>
        <s v="User able to view below fields _x000a_1. Download format file ( Button)_x000a_2. Import Test draft(Button)_x000a_3. Test Summary (Tab)_x000a_4. Reviewed test draft( disabled)_x000a_5. Send to reviewer (button)"/>
        <s v="Popup Window is displayed with below fields _x000a_1. Project (dropdown)_x000a_2. Module (dropdown)_x000a_3. Submodule (dropdown)"/>
        <s v="Format file should be download"/>
        <s v="Project name fetched from project master"/>
        <s v="only active project name should be display"/>
        <s v="Project name is mandatory"/>
        <s v="Module name fetched from module master"/>
        <s v="only active module name should be display"/>
        <s v="Module name is optional"/>
        <s v="Submodule name fetched from submodule master"/>
        <s v="only active Submodule name should be display"/>
        <s v="Submodule name is optional"/>
        <s v="CSV file should be downloaded with below fields_x000a_1. Project - Mandatory_x000a_2. Module - Mandatory_x000a_3. Submodule - Mandatory_x000a_4. Platform - Mandatory_x000a_4. Function - Mandatory_x000a_5. Field - Optional_x000a_6. Testing type - Mandatory_x000a_7. Testing group - Mandatory_x000a_8. Severity - Mandatory_x000a_9. Test description -Mandatory_x000a_10. Steps - Optional_x000a_11. Expected result - Mandatory"/>
        <s v="CSV file should be downloaded with selected project name, Module name &amp; submodule name in first row"/>
        <s v="Test Draft fields with validation _x000a_1. Project - Mandatory_x000a_2. Module - Mandatory_x000a_3. Submodule - Mandatory_x000a_4. Function - Mandatory_x000a_5. Field - Optional_x000a_6. Testing type - Mandatory_x000a_7. Testing group - Mandatory_x000a_8. Severity - Mandatory_x000a_9. Test description -Mandatory_x000a_10. Steps - Optional_x000a_11. Expected result - Mandatory"/>
        <s v="Error msg should be display"/>
        <s v="Imported file data get reflected in Grid view against respective column . _x000a_Apart from this _x000a_1.User also acknowledged with Successful message _x000a_2. Test Case ID generated ( auto) ._x000a_3. Status Column is displayed with Draft status_x000a_4. Action column is displayed with Edit and History action against each record_x000a_5. Check box is displayed against each record_x000a_6. Created at column is displayed with created date &amp; time against  record_x000a_7. Created By column is displayed with logged in user name"/>
        <s v="Error file get generated with error remark"/>
        <s v="Below columns are populated with  import file data_x000a_1. Module_x000a_2. Submodule_x000a_3. Function_x000a_4. Field_x000a_5. Testing Type_x000a_6. Testing group_x000a_7. Test ID_x000a_8. Severity_x000a_9. Test description_x000a_10. Steps_x000a_11. Expected Result_x000a_12. Status_x000a_13. Project _x000a_14. Created At_x000a_15. Created By"/>
        <s v="Popup Window is prepopulated with below fields _x000a_1. Project (dropdown)_x000a_2. Module (dropdown)_x000a_3. Submodule (dropdown)_x000a_4. Function_x000a_5. Field_x000a_6. Testing Type_x000a_7. Testing Group_x000a_8. Test Id_x000a_9. Severity_x000a_10. Steps_x000a_11. Test description_x000a_12 Expected result_x000a_13. Update  _x000a_14. Cancel"/>
        <s v="Project name should be mandatory"/>
        <s v="Active Project name should be display"/>
        <s v="Module name mandatory"/>
        <s v="active module name should be display"/>
        <s v="Submodule name is mandatory"/>
        <s v="active Submodule name should be display"/>
        <s v="Function field is manadatory"/>
        <s v="Function name is fetched from function master"/>
        <s v="Active function name should be display"/>
        <s v="field name is optional"/>
        <s v="Field name should accept characters, symbol and space"/>
        <s v="Testing type should be mandatory"/>
        <s v="Testing type should be fetched from testing type master"/>
        <s v="Active testing type name should be display"/>
        <s v="Test case review page should open with below fields_x000a_1. Sr No_x000a_2. Test plan Id (Auto generated)_x000a_3. Tester Name_x000a_4. Total testcase_x000a_5. Reviewed testcase_x000a_6. Rejected testcase_x000a_7. Approved Testcase_x000a_9. Created At_x000a_10. Updated At_x000a_"/>
        <s v="Below column is displayed with respective value _x000a_1. Sr no - display in ascending order_x000a_2. Test plan -  autogenerated number_x000a_2. Tester name- sender teser full name _x000a_3. Total testcase - total Count of Tcs sent to review against test plan id _x000a_4. Reviewed testcase - reviewed testcase count is display_x000a_5. Rejected testcase - rejected testcase count is display_x000a_6. Approved testcase - Approved Testcase is display_x000a_7. Created At - Created At date &amp; time is display_x000a_8. Updated At - Updated At date and time is display"/>
        <s v="Testcase page is display with below fields &amp; data_x000a_1. Module_x000a_2. Submodule_x000a_3. Function_x000a_4. Field_x000a_5. Testing type_x000a_6. Testing Group_x000a_7. Test Id_x000a_8. Severity_x000a_9. Test Description_x000a_10. Steps_x000a_11. Expected Result_x000a_12. Status review Comment with Remark_x000a_13. project_x000a_14. Created At_x000a_15. Created By_x000a_"/>
        <s v="User is able to edit particular testcase in grid view_x000a_1. All fields are editable expect Test ID"/>
        <s v="All testcase should be get selected"/>
        <s v="Particular testcase should be get selected"/>
        <s v="Active comment type should be display"/>
        <s v="Comment type should be single select"/>
        <s v="Comment type should be mandatory field in case if reviewer is not select review comment type for testcase in grid view "/>
        <s v="Remark field accept 100 Characters"/>
        <s v="Remark field is optional"/>
        <s v="Successful message should be display _x000a_1. All Testcases are display in reviewed test Draft with modify status"/>
        <s v="Successful message should be display _x000a_1. Selected Testcases are display in reviewed test Draft with modify status"/>
        <s v="Sucessful message should be display _x000a_1. All Tescases are display in reviewed test Draft with reject status"/>
        <s v="Sucessful message should be display _x000a_1. Selected Tescases are display in reviewed test Draft with reject status"/>
        <s v="Sucessful message should be display _x000a_1. All  Tescases are display in reviewed test Draft with Approved status"/>
        <s v="Excel/csv file should be downloded with correct data in rescpective coloumn"/>
        <s v="Reviewed test draft page should be display with below fields_x000a_1. Sr. no_x000a_2. Test plan ID_x000a_3. Reviewer Name_x000a_4. Total testcase_x000a_5. Reviewed Testcase_x000a_6. Rejected Testcase_x000a_7. Approved Testcase_x000a_8. Created At_x000a_9. created By_x000a_10. Comment type_x000a_11. Remark_x000a_12. Back - Button_x000a_13. Sent to reviewer"/>
        <s v="Below column is displayed with respective value _x000a_1. Sr no - display in ascending order_x000a_2. Test plan -  autogenerated number_x000a_2. reviewer name- sender teser full name _x000a_3. Total testcase - total Count of Tcs sent to review against test plan id _x000a_4. Reviewed testcase - reviewed testcase count is display_x000a_5. Rejected testcase - rejected testcase count is display_x000a_6. Approved testcase - Approved Testcase is display_x000a_7. Created At - Created At date &amp; time is display_x000a_8. Updated At - Updated At date and time is display"/>
        <s v="Test case page should display with below details_x000a_1. Action - Edit, History_x000a_2. Module_x000a_3. Submodule_x000a_4. Function_x000a_5. Field_x000a_6. Testing Type_x000a_7. Testing Group_x000a_8. Test Id_x000a_9. Severity_x000a_10. Test Description_x000a_11. Expected Result_x000a_12. Steps_x000a_13. Status_x000a_14. Reviewer comment&amp; remark_x000a_15. Project_x000a_16. Created At_x000a_17. Updated At"/>
        <s v="All fields should get editable expect test ID and status_x000a_"/>
        <s v="Submodule name is manadatory"/>
        <s v="Field name should accept characters, syambol and space"/>
        <s v="Testing group is mandatory"/>
        <s v="Testing group should be fetched from testing group master"/>
        <s v="Active Testing group should be display"/>
        <s v="Test id should be Auto generated"/>
        <s v="Severity should be mandatory"/>
        <s v="Severity should contain following fields_x000a_1. Very High_x000a_2. High_x000a_3. Medium_x000a_4. Low_x000a__x000a_"/>
        <s v="Severity should be single selection"/>
        <s v="Steps should be optional"/>
        <s v="Steps should accept Alphanumeric characters, Symbols and space "/>
        <s v="Test description field should be mandatory"/>
        <s v="Test description field should accept characters and space"/>
        <s v="Expected result should be mandatory"/>
        <s v="Expected result should accpet alphanumeric characters, symbols and space"/>
        <s v="Only Active Review comment should be fetched from Review comment master"/>
        <s v="Review comment should be single select"/>
        <s v="Rewiew comment should be mandatory, if user not given comment type for gridview testcases"/>
        <s v="Remark field should be optional"/>
        <s v="Remark field should accept 100 characters"/>
        <s v="Reviewed test draft page should redirect to Test draft page"/>
        <s v="Reviewer comment master page should display with below fields_x000a_1. Add Reviewer comment Button_x000a_2. Search Button_x000a_3. Export_x000a_4. Reset_x000a_5. gridview"/>
        <s v="Add reviewer comment popup should display with below fields_x000a_1. Reviewer comment title_x000a_2. Remark_x000a_3. Save_x000a_4. Cancel"/>
        <s v="Reviewer comment title Accept 50 characters"/>
        <s v="Reviewer comment title is manadatory"/>
        <s v="Reviewer comment title accepts only characters and space"/>
        <s v="Remark field accept alphanumeric characters, special characters and symbols"/>
        <s v="1.Sucessful message should be display _x000a_2.Data should be reflected in respected coloumn in gridview _x000a_Apart from this_x000a_1.Action column is display_x000a_2.Status coloumn is displayed with active status_x000a_3.Created at column is displayed with created date &amp; time against  record_x000a_4.Created By column is displayed with logged in user name_x000a_5.Updated at column is displayed with created date &amp; time against  record_x000a_4.Updated By column is displayed with logged in user name_x000a_"/>
        <s v="Popup should get close "/>
        <s v="1.In Sr no column,Sr no is display in acsending order_x000a_2.In Action coloum,Edit action should be display_x000a_3.In Status column,Active or deactive column should be display_x000a_4. In reviewer comment title coloumn, Reviewer comment title should be display_x000a_5.Created at column is displayed with created date &amp; time against  record_x000a_6. Created By column is displayed with logged in user name_x000a_7.Updated at column is displayed with created date &amp; time against  record_x000a_8.Update By column is displayed with logged in user name"/>
        <s v="Popup should display with below fields with added data_x000a_1.Reviewer comment title_x000a_2.Remark_x000a_3.Status_x000a_4.Update button_x000a_5.Cancel button"/>
        <s v="Reamrk field is optional"/>
        <s v="Status field is mandatory"/>
        <s v="Status field is single select"/>
        <s v="Status field contain two rado buttons Active &amp; deactive"/>
        <s v="Sucessful message should be display and data should be reflected in gridview"/>
        <s v="Error message should be display"/>
        <s v="Popup should get closed "/>
        <s v="Expected result should be display in gridview"/>
        <s v="&quot;No data found&quot; message should be display "/>
        <s v="Page should be refreshed "/>
        <s v="CSV file should be downloded with below fields_x000a_1.Sr.no_x000a_2.Reviewer comment title_x000a_3.Created At_x000a_4.Created By_x000a_5.Updated By_x000a_6.Updated At"/>
        <s v="Testing type master page should display with below fields_x000a_1. Add Testing type Button_x000a_2. Search Button_x000a_3. Export_x000a_4. Reset_x000a_5. gridview"/>
        <s v="Add Testing type popup should display with below fields_x000a_1. Testing type title_x000a_2. Remark_x000a_3. Save_x000a_4. Cancel"/>
        <s v="Testing type title Accept 50 characters"/>
        <s v="Testing type title is manadatory"/>
        <s v="Testing type title accepts only characters and space"/>
        <s v="1.In Sr no column,Sr no is display in acsending order_x000a_2.In Action coloum,Edit action should be display_x000a_3.In Status column,Active or deactive column should be display_x000a_4. In Testing type title coloumn, Testing type title should be display_x000a_5.Created at column is displayed with created date &amp; time against  record_x000a_6. Created By column is displayed with logged in user name_x000a_7.Updated at column is displayed with created date &amp; time against  record_x000a_8.Update By column is displayed with logged in user name"/>
        <s v="Popup should display with below fields with added data_x000a_1.Testing type title_x000a_2.Remark_x000a_3.Status_x000a_4.Update button_x000a_5.Cancel button"/>
        <s v="Status field contain two radio buttons Active &amp; deactive"/>
        <s v="CSV file should be downloded with below fields_x000a_1.Sr.no_x000a_2.Testig type_x000a_3.Created At_x000a_4.Created By_x000a_5.Updated By_x000a_6.Updated At"/>
        <s v="Add Testing group popup should display with below fields_x000a_1. Testing group title_x000a_2. Remark_x000a_3. Save_x000a_4. Cancel"/>
        <s v="Testing group title Accept 50 characters"/>
        <s v="Testing group title is manadatory"/>
        <s v="Testing group title accepts only characters and space"/>
        <s v="1.In Sr no column,Sr no is display in acsending order_x000a_2.In Action coloum,Edit action should be display_x000a_3.In Status column,Active or deactive column should be display_x000a_4. In Testing group title coloumn, Testing group title should be display_x000a_5.Created at column is displayed with created date &amp; time against  record_x000a_6. Created By column is displayed with logged in user name_x000a_7.Updated at column is displayed with created date &amp; time against  record_x000a_8.Update By column is displayed with logged in user name"/>
        <s v="Popup should display with below fields with added data_x000a_1.Testing group title_x000a_2.Remark_x000a_3.Status_x000a_4.Update button_x000a_5.Cancel button"/>
        <s v="Testing group is manadatory"/>
        <s v="Testing group accepts only characters and space"/>
        <s v="Add function popup should display with below fields_x000a_1. Testing group title_x000a_2. Remark_x000a_3. Save_x000a_4. Cancel"/>
        <s v="Function Accept 50 characters"/>
        <s v="Function is manadatory"/>
        <s v="Function only characters and space"/>
        <s v="Popup should display with below fields with added data_x000a_1.Function_x000a_2.Remark_x000a_3.Status_x000a_4.Update button_x000a_5.Cancel button"/>
        <s v="Function field Accept 50 characters"/>
        <s v="Function field accepts only characters and space"/>
        <s v="Test plan associated Row get removed once Total Tcs = Approved Test cases + Rejected test cases "/>
        <s v="Recently sent Testcases associated with test plan id reflected at top of the summary sheet"/>
      </sharedItems>
    </cacheField>
    <cacheField name="Actual Result" numFmtId="0">
      <sharedItems containsBlank="1" count="23" longText="1">
        <m/>
        <s v="Upon clicking on testdraft &quot;No record found&quot; message is displaying 2 times"/>
        <s v="As Expected"/>
        <s v="If user not select submodule then system is throwing &quot;{&quot;status&quot;:0,&quot;message&quot;:&quot;No Record Found !!!&quot;,&quot;data&quot;:[]}&quot; message"/>
        <s v="Suggesion: search option for dropdown or If I type some caracters releted data should reflect"/>
        <s v="System is throwing &quot;Module Name is required&quot; message_x000a__x000a_Expected: Module name field Optional"/>
        <s v="1. firstly imported data is displayed in gridview. if user is import data 2nd time then firstly added data is displaying two times._x000a__x000a_2. Second time imported file data is not displaying in gridview_x000a__x000a_3. System is throwing Steps is missing and Testing group is missing_x000a_Expected: Testing group and steps are optional"/>
        <s v="If user enter duplicate system is not throwing any error message"/>
        <s v="1. If user enter deactive project name, module name, submodule name, function name, Testing type name, testing group name then system is not throing any error msg_x000a__x000a_2. If user enter invalid data then system is not throwing any error msg _x000a__x000a_"/>
        <s v="Severity, Test ID &amp; Test description is missing"/>
        <s v="Asterisk symbol is missing"/>
        <s v="All modules name is displaying_x000a_Expected: Module name should be display which is mapped with selected project"/>
        <s v="All Submodule name is displaying_x000a_Expected: SubModule name should be display which is mapped with selected project &amp; module name"/>
        <s v="Field is required message is displaying "/>
        <s v="As per pasignation testcase get selected"/>
        <s v="Bydefault one comment is selected_x000a_Expected: Reviewer comment should be Blank _x000a_"/>
        <s v="Accepting more than 100 characters"/>
        <s v="Remark field is not accepting symbols &amp; Special characters "/>
        <s v="1. Remark field is not accepting symbols &amp; Special characters _x000a__x000a_2. If user enter only numbers in remark field then system is throwing &quot;&quot;_x000a_"/>
        <s v="Remark field is not getting accepted special symbols"/>
        <s v="When any Testing type is deactivated and updated it is removed from gird view."/>
        <s v="Remark field is not accepting special symbols."/>
        <s v="When any Testing group is deactivated and updated it is removed from gird view."/>
      </sharedItems>
    </cacheField>
    <cacheField name="Screen Shot" numFmtId="0">
      <sharedItems containsString="0" containsBlank="1" containsNonDate="0" count="1">
        <m/>
      </sharedItems>
    </cacheField>
    <cacheField name="Status Dt 06/1/2024" numFmtId="0">
      <sharedItems containsBlank="1" count="3">
        <s v="Pass"/>
        <s v="Fail"/>
        <m/>
      </sharedItems>
    </cacheField>
    <cacheField name="Status Dt 06/2/2024" numFmtId="0">
      <sharedItems containsBlank="1" count="4">
        <m/>
        <s v="Pass"/>
        <s v="Fail"/>
        <s v="Suggestion"/>
      </sharedItems>
    </cacheField>
    <cacheField name="Status Dt 06/3/2024" numFmtId="0">
      <sharedItems containsBlank="1" count="3">
        <m/>
        <s v="Pass"/>
        <s v="Fail"/>
      </sharedItems>
    </cacheField>
    <cacheField name="Iteration 1 Status" numFmtId="0">
      <sharedItems count="3">
        <s v="Pass"/>
        <s v="Fail"/>
        <s v="Suggestion"/>
      </sharedItems>
    </cacheField>
    <cacheField name="Iteration 2 Status" numFmtId="0">
      <sharedItems count="2">
        <s v="Pass"/>
        <s v="Fail"/>
      </sharedItems>
    </cacheField>
    <cacheField name="Priority" numFmtId="0">
      <sharedItems count="4">
        <s v="High"/>
        <s v="Very High"/>
        <s v="Medium"/>
        <s v="Low"/>
      </sharedItems>
    </cacheField>
    <cacheField name="Severity" numFmtId="0">
      <sharedItems count="4">
        <s v="High"/>
        <s v="Very High"/>
        <s v="Low"/>
        <s v="Medium"/>
      </sharedItems>
    </cacheField>
    <cacheField name="Written Date" numFmtId="0">
      <sharedItems containsString="0" containsBlank="1" containsNonDate="0" count="1">
        <m/>
      </sharedItems>
    </cacheField>
    <cacheField name="Review Remark" numFmtId="0">
      <sharedItems containsString="0" containsBlank="1" containsNonDate="0" count="1">
        <m/>
      </sharedItems>
    </cacheField>
    <cacheField name="BA Remark" numFmtId="0">
      <sharedItems containsString="0" containsBlank="1" containsNonDate="0" count="1">
        <m/>
      </sharedItems>
    </cacheField>
    <cacheField name="Developer Remark" numFmtId="0">
      <sharedItems containsString="0" containsBlank="1" containsNonDate="0" count="1">
        <m/>
      </sharedItems>
    </cacheField>
    <cacheField name="Last Updated Date" numFmtId="0">
      <sharedItems containsString="0" containsBlank="1" containsNonDate="0" count="1">
        <m/>
      </sharedItems>
    </cacheField>
  </cacheFields>
</pivotCacheDefinition>
</file>

<file path=xl/pivotCache/pivotCacheDefinition2.xml><?xml version="1.0" encoding="utf-8"?>
<pivotCacheDefinition xmlns="http://schemas.openxmlformats.org/spreadsheetml/2006/main" xmlns:r="http://schemas.openxmlformats.org/officeDocument/2006/relationships" r:id="rId1" createdVersion="5" refreshedVersion="5" minRefreshableVersion="3" refreshedDate="45455.7313541667" refreshedBy="User" recordCount="244">
  <cacheSource type="worksheet">
    <worksheetSource ref="A12:T256" sheet="TPM_Sheet"/>
  </cacheSource>
  <cacheFields count="24">
    <cacheField name="Case ID" numFmtId="0">
      <sharedItems containsBlank="1" count="244">
        <s v="TC_01"/>
        <s v="TC_02"/>
        <s v="TC_03"/>
        <s v="TC_04"/>
        <s v="TC_05"/>
        <s v="TC_06"/>
        <s v="TC_07"/>
        <s v="TC_08"/>
        <s v="TC_09"/>
        <s v="TC_10"/>
        <s v="TC_11"/>
        <s v="TC_12"/>
        <s v="TC_13"/>
        <s v="TC_14"/>
        <s v="TC_15"/>
        <s v="TC_16"/>
        <s v="TC_17"/>
        <s v="TC_18"/>
        <s v="TC_19"/>
        <s v="TC_20"/>
        <s v="TC_21"/>
        <s v="TC_22"/>
        <s v="TC_23"/>
        <s v="TC_24"/>
        <s v="TC_25"/>
        <s v="TC_26"/>
        <s v="TC_27"/>
        <s v="TC_28"/>
        <s v="TC_29"/>
        <s v="TC_30"/>
        <s v="TC_31"/>
        <s v="TC_32"/>
        <s v="TC_33"/>
        <s v="TC_34"/>
        <s v="TC_35"/>
        <s v="TC_36"/>
        <s v="TC_37"/>
        <s v="TC_38"/>
        <s v="TC_39"/>
        <s v="TC_40"/>
        <s v="TC_41"/>
        <s v="TC_42"/>
        <s v="TC_43"/>
        <s v="TC_44"/>
        <s v="TC_45"/>
        <s v="TC_46"/>
        <s v="TC_47"/>
        <s v="TC_48"/>
        <s v="TC_49"/>
        <s v="TC_50"/>
        <s v="TC_51"/>
        <s v="TC_52"/>
        <s v="TC_53"/>
        <s v="TC_54"/>
        <s v="TC_55"/>
        <s v="TC_56"/>
        <s v="TC_57"/>
        <s v="TC_58"/>
        <s v="TC_59"/>
        <s v="TC_60"/>
        <s v="TC_61"/>
        <s v="TC_62"/>
        <s v="TC_63"/>
        <s v="TC_64"/>
        <s v="TC_65"/>
        <s v="TC_66"/>
        <s v="TC_67"/>
        <s v="TC_68"/>
        <s v="TC_69"/>
        <s v="TC_70"/>
        <s v="TC_71"/>
        <s v="TC_72"/>
        <s v="TC_73"/>
        <s v="TC_74"/>
        <s v="TC_75"/>
        <s v="TC_76"/>
        <s v="TC_77"/>
        <s v="TC_78"/>
        <s v="TC_79"/>
        <s v="TC_80"/>
        <s v="TC_81"/>
        <s v="TC_82"/>
        <s v="TC_83"/>
        <s v="TC_84"/>
        <s v="TC_85"/>
        <s v="TC_86"/>
        <s v="TC_87"/>
        <s v="TC_88"/>
        <s v="TC_89"/>
        <s v="TC_90"/>
        <s v="TC_91"/>
        <s v="TC_92"/>
        <s v="TC_93"/>
        <s v="TC_94"/>
        <s v="TC_95"/>
        <s v="TC_96"/>
        <s v="TC_97"/>
        <s v="TC_98"/>
        <s v="TC_99"/>
        <s v="TC_100"/>
        <s v="TC_101"/>
        <s v="TC_102"/>
        <s v="TC_103"/>
        <s v="TC_104"/>
        <s v="TC_105"/>
        <s v="TC_106"/>
        <s v="TC_107"/>
        <s v="TC_108"/>
        <s v="TC_109"/>
        <s v="TC_110"/>
        <s v="TC_111"/>
        <s v="TC_112"/>
        <s v="TC_113"/>
        <s v="TC_114"/>
        <s v="TC_115"/>
        <s v="TC_116"/>
        <s v="TC_117"/>
        <s v="TC_118"/>
        <s v="TC_119"/>
        <s v="TC_120"/>
        <s v="TC_121"/>
        <s v="TC_122"/>
        <s v="TC_123"/>
        <s v="TC_124"/>
        <s v="TC_125"/>
        <s v="TC_126"/>
        <s v="TC_127"/>
        <s v="TC_128"/>
        <s v="TC_129"/>
        <s v="TC_130"/>
        <s v="TC_131"/>
        <s v="TC_132"/>
        <s v="TC_133"/>
        <s v="TC_134"/>
        <s v="TC_135"/>
        <s v="TC_136"/>
        <s v="TC_137"/>
        <s v="TC_138"/>
        <s v="TC_139"/>
        <s v="TC_140"/>
        <s v="TC_141"/>
        <s v="TC_142"/>
        <s v="TC_143"/>
        <s v="TC_144"/>
        <s v="TC_145"/>
        <s v="TC_146"/>
        <s v="TC_147"/>
        <s v="TC_148"/>
        <s v="TC_149"/>
        <s v="TC_150"/>
        <s v="TC_151"/>
        <s v="TC_152"/>
        <s v="TC_153"/>
        <s v="TC_154"/>
        <s v="TC_155"/>
        <s v="TC_156"/>
        <s v="TC_157"/>
        <s v="TC_158"/>
        <s v="TC_159"/>
        <s v="TC_160"/>
        <s v="TC_161"/>
        <s v="TC_162"/>
        <s v="TC_163"/>
        <s v="TC_164"/>
        <s v="TC_165"/>
        <s v="TC_166"/>
        <s v="TC_167"/>
        <s v="TC_168"/>
        <s v="TC_169"/>
        <s v="TC_170"/>
        <s v="TC_171"/>
        <s v="TC_172"/>
        <s v="TC_173"/>
        <s v="TC_174"/>
        <s v="TC_175"/>
        <s v="TC_176"/>
        <s v="TC_177"/>
        <s v="TC_178"/>
        <s v="TC_179"/>
        <s v="TC_180"/>
        <s v="TC_181"/>
        <s v="TC_182"/>
        <s v="TC_183"/>
        <s v="TC_184"/>
        <s v="TC_185"/>
        <s v="TC_186"/>
        <s v="TC_187"/>
        <s v="TC_188"/>
        <s v="TC_189"/>
        <s v="TC_190"/>
        <s v="TC_191"/>
        <s v="TC_192"/>
        <s v="TC_193"/>
        <s v="TC_194"/>
        <s v="TC_195"/>
        <s v="TC_196"/>
        <s v="TC_197"/>
        <s v="TC_198"/>
        <s v="TC_199"/>
        <s v="TC_200"/>
        <s v="TC_201"/>
        <s v="TC_202"/>
        <s v="TC_203"/>
        <s v="TC_204"/>
        <s v="TC_205"/>
        <s v="TC_206"/>
        <s v="TC_207"/>
        <s v="TC_208"/>
        <s v="TC_209"/>
        <s v="TC_210"/>
        <s v="TC_211"/>
        <s v="TC_212"/>
        <s v="TC_213"/>
        <s v="TC_214"/>
        <s v="TC_215"/>
        <s v="TC_216"/>
        <s v="TC_217"/>
        <s v="TC_218"/>
        <s v="TC_219"/>
        <s v="TC_220"/>
        <s v="TC_221"/>
        <s v="TC_222"/>
        <s v="TC_223"/>
        <s v="TC_224"/>
        <s v="TC_225"/>
        <s v="TC_226"/>
        <s v="TC_227"/>
        <s v="TC_228"/>
        <s v="TC_229"/>
        <s v="TC_230"/>
        <s v="TC_231"/>
        <s v="TC_232"/>
        <s v="TC_233"/>
        <s v="TC_234"/>
        <s v="TC_235"/>
        <s v="TC_236"/>
        <s v="TC_237"/>
        <s v="TC_238"/>
        <s v="TC_239"/>
        <s v="TC_240"/>
        <s v="TC_241"/>
        <s v="TC_242"/>
        <s v="TC_243"/>
        <m/>
      </sharedItems>
    </cacheField>
    <cacheField name="Module" numFmtId="0">
      <sharedItems containsBlank="1" count="2">
        <s v="Test Case Module"/>
        <m/>
      </sharedItems>
    </cacheField>
    <cacheField name="Submodule" numFmtId="0">
      <sharedItems containsBlank="1" count="9">
        <s v="Test Draft"/>
        <s v="Test case Review"/>
        <s v="Reviewed Test Draft"/>
        <s v="Review  Comment Master"/>
        <s v="Testing Type master"/>
        <s v="Testing group master"/>
        <s v="Function Master"/>
        <s v="Review test cases"/>
        <m/>
      </sharedItems>
    </cacheField>
    <cacheField name="Req Id" numFmtId="0">
      <sharedItems containsBlank="1" count="3">
        <m/>
        <s v="BR001 - with description"/>
        <s v="BR002 - with description"/>
      </sharedItems>
    </cacheField>
    <cacheField name="Function" numFmtId="0">
      <sharedItems containsBlank="1" count="2">
        <s v="Edit"/>
        <m/>
      </sharedItems>
    </cacheField>
    <cacheField name="Testing Type" numFmtId="0">
      <sharedItems containsBlank="1" count="7">
        <s v="Functionality"/>
        <s v="Validation"/>
        <s v="UI/UX"/>
        <s v="Intergration"/>
        <s v="Usability"/>
        <s v="UI"/>
        <m/>
      </sharedItems>
    </cacheField>
    <cacheField name="Field" numFmtId="0">
      <sharedItems containsString="0" containsBlank="1" containsNonDate="0" count="1">
        <m/>
      </sharedItems>
    </cacheField>
    <cacheField name="Test Description" numFmtId="0">
      <sharedItems containsBlank="1" count="101">
        <s v="Verify Test Case Module menu for Tester role"/>
        <s v="Verify Test Case Module menu for other than Tester Role"/>
        <s v="Verify Test Draft Page  Fields"/>
        <s v="Verify Test Draft Page -Download format file ( Button)"/>
        <s v="Verify user is able to download format file with mandatory fields"/>
        <s v="Verify project name field validation(Popup window)"/>
        <s v="Verify project name field(Popup window)"/>
        <s v="Verify Module name field(Popup window)"/>
        <s v="Verify Module name field ( Pop up window)"/>
        <s v="Verify Submodule name field (Pop up window)"/>
        <s v="Verify Submodule name field(Pop up window)"/>
        <s v="Verify download CSV file"/>
        <s v="Verify downloaded CSV file"/>
        <s v="Verify import Test draft  mandatory field "/>
        <s v="Verify import test draft with duplicate data"/>
        <s v="Verify Import Test Draft ( size 0 .1MB- 10MB)  with valid data"/>
        <s v="Verify Import Test Draft (large size &gt;10MB)  with invalid data"/>
        <s v="Verify Import Test Draft functionality  with invalid data"/>
        <s v="Verify grid view is populated with imported data"/>
        <s v="Verify edit action"/>
        <s v="Verify project name field Validation"/>
        <s v="Verify Module name field validation"/>
        <s v="Verify submodule name field validation"/>
        <s v="Verify function field validation"/>
        <s v="Verify function field"/>
        <s v="Verify field name field"/>
        <s v="Verify testing type field"/>
        <s v="Verify testcase review page"/>
        <s v="Verify Testplan Id URL behaviour"/>
        <s v="Verify Edit action behaviour"/>
        <s v="Verify Select All checkbox behavior"/>
        <s v="Verify checkbox behavior"/>
        <s v="Verify comment type dropdown"/>
        <s v="Verify Remark textfield"/>
        <s v="Verify Remark text field"/>
        <s v="Verify Resend button behaviour"/>
        <s v="Verify Reject button behaviour"/>
        <s v="Verify Approve button behaviour"/>
        <s v="Verify Export Button behaviour"/>
        <s v="Verify Reviewed Test draft tab"/>
        <s v="Verify Reviewed Test draft"/>
        <s v="Verify Testplan Id URL"/>
        <s v="Verify project name field"/>
        <s v="Verify module name field"/>
        <s v="Verify submodule name field"/>
        <s v="Verify testing group field"/>
        <s v="Verify testing id field"/>
        <s v="Verify severity"/>
        <s v="Verify Steps"/>
        <s v="Verify test description"/>
        <s v="Verify expected result"/>
        <s v="Verify Remark Field"/>
        <s v="Verify Remark  Field"/>
        <s v="Verify Back Button behaviour"/>
        <s v="Verify Reviewer Comment Master Menu"/>
        <s v="Verify Add Reviewer Comment Button"/>
        <s v="Verify reviewer comment title field"/>
        <s v="Verify save button with valid button"/>
        <s v="Verify Save button with invalid button"/>
        <s v="Verify cancel button "/>
        <s v="Verify Gridview "/>
        <s v="Verify Status  Field"/>
        <s v="Verify update button with valid data"/>
        <s v="Verify update button with invalid data"/>
        <s v="Verify cancel button"/>
        <s v="Verify Search button with valid data"/>
        <s v="Verify Search button with invalid data"/>
        <s v="Verify Reset button"/>
        <s v="Verify Export Button"/>
        <s v="Verify Testing type Master Menu"/>
        <s v="Verify Add testing Type"/>
        <s v="Verify  testing type field"/>
        <s v="Verify testing type title field"/>
        <s v="Verify Testing group master"/>
        <s v="Verify testing group "/>
        <s v="Verify  testing group field"/>
        <s v="Verify save button behviour with valid button"/>
        <s v="Verify Save button behviour with invalid button"/>
        <s v="Verify cancel button behviour"/>
        <s v="Verify update button behaviour with valid data"/>
        <s v="Verify cancel button behaviour"/>
        <s v="Verify Search button behaviour with valid data"/>
        <s v="Verify Search button behaviour with invalid data"/>
        <s v="Verify Reset button behaviour"/>
        <s v="Verify Add function button behaviour"/>
        <s v="Verify Test plan associated Row get  removal all Tcs either approved or rejected "/>
        <s v="Verify Test plan associated Row get  removal all Tcs either partially approved or partially however  sum of these is equal to total Tcs "/>
        <s v="Verify  recently sent Testcases associated with test plan id reflected at top of the summary sheet"/>
        <s v="Verify update button behaviour with invalid data"/>
        <s v="Verify History action behaviour"/>
        <s v="Verify update button  behaviour with invalid data"/>
        <s v="Verify Sent to reviewer button with valid data"/>
        <s v="Verify Sent to reviewer button with invalid data"/>
        <s v="Verify user is able to filter the data by partial text or with full text"/>
        <s v="Verify user is able to filter the data by Text Equals"/>
        <s v="Verify user is able to filter the data by Text Not Equals"/>
        <s v="Verify user is able to filter the data by Text Begin with"/>
        <s v="Verify user is able to filter the data by Text end with"/>
        <s v="Verify user is able to filter the data by Text contains"/>
        <s v="Verify user is able to filter the data by Text does not contains"/>
        <m/>
      </sharedItems>
    </cacheField>
    <cacheField name="Test steps" numFmtId="0">
      <sharedItems containsBlank="1" count="110" longText="1">
        <s v="1. Click on URL : http://3.108.206.34/2_Testing/TechTicket/_x000a_2. Login with Username &amp; Password , click on submit._x000a_3. observe side bar( left side)"/>
        <s v="1. Click on URL : http://3.108.206.34/2_Testing/TechTicket/_x000a_2. Login with Username &amp; Password , click on submit._x000a_3. Click on Test Case Module _x000a_4. Click on Test Draft"/>
        <s v="1. Click on url : http://3.108.206.34/2_Testing/TechTicket/_x000a_2. Login with Username &amp; Password , click on submit._x000a_3. Click on Test Case Module _x000a_4. Click on Test Draft_x000a_5. Download format file ( Button)"/>
        <s v="1. Click on URL : _x000a_2. Login with Username &amp; Password , click on submit._x000a_3. Click on Test Case Module _x000a_4. Click on Test Draft_x000a_5. Download format file ( Button)"/>
        <s v="1. Click on url : http://3.108.206.34/2_Testing/TechTicket/_x000a_2. Login with Username &amp; Password , click on submit._x000a_3. Click on Test Case Module _x000a_4. Click on Test Draft_x000a_5. Download format file ( Button)_x000a_5. Click on Import Test Draft button_x000a_6. Observe the grid view ( Test Summary)"/>
        <s v="1. Click on URL : http://3.108.206.34/2_Testing/TechTicket/_x000a_2. Login with Username &amp; Password , click on submit._x000a_3. Click on Test Case Module _x000a_4. Click on Test Draft_x000a_5. Download format file ( Button)_x000a_5. Click on Import Test Draft button_x000a_6. Observe the grid view ( Test Summary)_x000a_7. Click on Edit action"/>
        <s v="1. Click on URL : http://3.108.206.34/2_Testing/TechTicket/_x000a_2. Login with Username &amp; Password , click on submit._x000a_3. Click on Test Case Module _x000a_4. Click on test case review Menu_x000a_"/>
        <s v="1. Click on url : http://3.108.206.34/2_Testing/TechTicket/_x000a_2. Login with Username &amp; Password , click on submit._x000a_3. Click on Test Case Module _x000a_4. Click on Test case review menu_x000a_5. click on testplan ID_x000a_"/>
        <s v="1. Click on URL : http://3.108.206.34/2_Testing/TechTicket/_x000a_2. Login with Username &amp; Password , click on submit._x000a_3. Click on Test Case Module _x000a_4. Click on Test case review menu_x000a_5. click on test plan ID_x000a_"/>
        <s v="1. Click on URL : http://3.108.206.34/2_Testing/TechTicket/_x000a_2. Login with Username &amp; Password , click on submit._x000a_3. Click on Test Case Module _x000a_4. Click on Test case review Menu_x000a_5. click on test plan ID_x000a_6. Click on Select All checkbox"/>
        <s v="1. Click on URL : http://3.108.206.34/2_Testing/TechTicket/_x000a_2. Login with Username &amp; Password , click on submit._x000a_3. Click on Test Case Module _x000a_4. Click on Test case review _x000a_5. click on test plan ID_x000a_6. Click on Select checkbox Infront of particular testcase "/>
        <s v="1. Click on URL : http://3.108.206.34/2_Testing/TechTicket/_x000a_2. Login with Username &amp; Password , click on submit._x000a_3. Click on Test Case Module _x000a_4. Click on Test case review _x000a_5. click on test plan ID_x000a_6. Observe test case page_x000a_7. Select comment type"/>
        <s v="1. Click on url : http://3.108.206.34/2_Testing/TechTicket/_x000a_2. Login with Username &amp; Password , click on submit._x000a_3. Click on Test Case Module _x000a_4. Click on Test case review _x000a_5. click on testplan ID_x000a_6. Observe test case page_x000a_7. Add remark"/>
        <s v="1. Click on URL : http://3.108.206.34/2_Testing/TechTicket/_x000a_2. Login with Username &amp; Password , click on submit._x000a_3. Click on Test Case Module _x000a_4. Click on Test case review _x000a_5. click on test plan ID_x000a_6. Observe test case page_x000a_7. Add remark"/>
        <s v="1. Click on URL : http://3.108.206.34/2_Testing/TechTicket/_x000a_2. Login with Username &amp; Password , click on submit._x000a_3. Click on Test Case Module _x000a_4. Click on Test case review _x000a_5. click on test plan ID_x000a_6. Select Select All checkbox_x000a_7. Click on resend button"/>
        <s v="1. Click on URL : http://3.108.206.34/2_Testing/TechTicket/_x000a_2. Login with Username &amp; Password , click on submit._x000a_3. Click on Test Case Module _x000a_4. Click on Test case review _x000a_5. click on test plan ID_x000a_6. Select  checkbox Infront of particular testcase_x000a_7. Click on resend button"/>
        <s v="1. Click on url : http://3.108.206.34/2_Testing/TechTicket/_x000a_2. Login with Username &amp; Password , click on submit._x000a_3. Click on Test Case Module _x000a_4. Click on Test case review _x000a_5. click on testplan ID_x000a_6. Select Select All checkbox_x000a_7. Click on Reject button"/>
        <s v="1. Click on url : http://3.108.206.34/2_Testing/TechTicket/_x000a_2. Login with Username &amp; Password , click on submit._x000a_3. Click on Test Case Module _x000a_4. Click on Test case review _x000a_5. click on testplan ID_x000a_6. Select  checkbox infront of perticular testcase_x000a_7. Click on reject button"/>
        <s v="1. Click on url : http://3.108.206.34/2_Testing/TechTicket/_x000a_2. Login with Username &amp; Password , click on submit._x000a_3. Click on Test Case Module _x000a_4. Click on Test case review _x000a_5. click on testplan ID_x000a_6. Select Select All checkbox_x000a_7. Click on Approve button"/>
        <s v="1. Click on url : http://3.108.206.34/2_Testing/TechTicket/_x000a_2. Login with Username &amp; Password , click on submit._x000a_3. Click on Test Case Module _x000a_4. Click on Test case review _x000a_5. click on testplan ID_x000a_6. Select  checkbox infront of perticular testcase_x000a_7. Click on Approve button"/>
        <s v="1. Click on url : http://3.108.206.34/2_Testing/TechTicket/_x000a_2. Login with Username &amp; Password , click on submit._x000a_3. Click on Test Case Module _x000a_4. Click on Test case review _x000a_5. click on testplan ID_x000a_6. Don''t select  any checkbox _x000a_7. Click on Appove button"/>
        <s v="1. Click on url : http://3.108.206.34/2_Testing/TechTicket/_x000a_2. Login with Username &amp; Password , click on submit._x000a_3. Click on Test Case Module _x000a_4. Click on Test case review _x000a_5. click on testplan ID_x000a_6. Observe Test case review_x000a_7. Click on Export button"/>
        <s v="1. Click on url : http://3.108.206.34/2_Testing/TechTicket/_x000a_2. Login with Username &amp; Password , click on submit._x000a_3. Click on Test Case Module _x000a_4. Click on Test draft_x000a_5. Click on  Reviewed Test Draft"/>
        <s v="1. Click on url : http://3.108.206.34/2_Testing/TechTicket/_x000a_2. Login with Username &amp; Password , click on submit._x000a_3. Click on Test Case Module _x000a_4. Click on Test draft_x000a_5. Click on  Reviewed Test Draft Tab"/>
        <s v="1. Click on url : http://3.108.206.34/2_Testing/TechTicket/_x000a_2. Login with Username &amp; Password , click on submit._x000a_3. Click on Test Case Module _x000a_4. Click on Test draft_x000a_5. Click on  Reviewed Test Draft Tab_x000a_6. Click on edit action"/>
        <s v="1. Click on url : http://3.108.206.34/2_Testing/TechTicket/_x000a_2. Login with Username &amp; Password , click on submit._x000a_3. Click on Test Case Module _x000a_4. Click on Test draft_x000a_5. Click on  Reviewed Test Draft Tab_x000a_6. Click on edit action_x000a_7. Observe Project name"/>
        <s v="1. Click on url : http://3.108.206.34/2_Testing/TechTicket/_x000a_2. Login with Username &amp; Password , click on submit._x000a_3. Click on Test Case Module _x000a_4. Click on Test draft_x000a_5. Click on  Reviewed Test Draft Tab_x000a_6. Click on edit action_x000a_7. Observe Module name"/>
        <s v="1. Click on url : http://3.108.206.34/2_Testing/TechTicket/_x000a_2. Login with Username &amp; Password , click on submit._x000a_3. Click on Test Case Module _x000a_4. Click on Test draft_x000a_5. Click on  Reviewed Test Draft Tab_x000a_6. Click on edit action_x000a_7. Observe Submodule name"/>
        <s v="1. Click on url : http://3.108.206.34/2_Testing/TechTicket/_x000a_2. Login with Username &amp; Password , click on submit._x000a_3. Click on Test Case Module _x000a_4. Click on Test draft_x000a_5. Click on  Reviewed Test Draft Tab_x000a_6. Click on edit action_x000a_7. Observe Function name"/>
        <s v="1. Click on url : http://3.108.206.34/2_Testing/TechTicket/_x000a_2. Login with Username &amp; Password , click on submit._x000a_3. Click on Test Case Module _x000a_4. Click on Test draft_x000a_5. Click on  Reviewed Test Draft Tab_x000a_6. Click on edit action_x000a_7. Observe Field name"/>
        <s v="1. Click on url : http://3.108.206.34/2_Testing/TechTicket/_x000a_2. Login with Username &amp; Password , click on submit._x000a_3. Click on Test Case Module _x000a_4. Click on Test draft_x000a_5. Click on  Reviewed Test Draft Tab_x000a_6. Click on edit action_x000a_7. Observe testing type name"/>
        <s v="1. Click on url : http://3.108.206.34/2_Testing/TechTicket/_x000a_2. Login with Username &amp; Password , click on submit._x000a_3. Click on Test Case Module _x000a_4. Click on Test draft_x000a_5. Click on  Reviewed Test Draft Tab_x000a_6. Click on edit action_x000a_7. Observe testing group name"/>
        <s v="1. Click on url : http://3.108.206.34/2_Testing/TechTicket/_x000a_2. Login with Username &amp; Password , click on submit._x000a_3. Click on Test Case Module _x000a_4. Click on Test draft_x000a_5. Click on  Reviewed Test Draft Tab_x000a_6. Click on edit action_x000a_7. Observe testing id name"/>
        <s v="1. Click on url : http://3.108.206.34/2_Testing/TechTicket/_x000a_2. Login with Username &amp; Password , click on submit._x000a_3. Click on Test Case Module _x000a_4. Click on Test draft_x000a_5. Click on  Reviewed Test Draft Tab_x000a_6. Click on edit action_x000a_7. Observe severity"/>
        <s v="1. Click on url : http://3.108.206.34/2_Testing/TechTicket/_x000a_2. Login with Username &amp; Password , click on submit._x000a_3. Click on Test Case Module _x000a_4. Click on Test draft_x000a_5. Click on  Reviewed Test Draft Tab_x000a_6. Click on edit action_x000a_7. Observe steps"/>
        <s v="1. Click on url : http://3.108.206.34/2_Testing/TechTicket/_x000a_2. Login with Username &amp; Password , click on submit._x000a_3. Click on Test Case Module _x000a_4. Click on Test draft_x000a_5. Click on  Reviewed Test Draft Tab_x000a_6. Click on edit action_x000a_7. Observe test description"/>
        <s v="1. Click on url : http://3.108.206.34/2_Testing/TechTicket/_x000a_2. Login with Username &amp; Password , click on submit._x000a_3. Click on Test Case Module _x000a_4. Click on Test draft_x000a_5. Click on  Reviewed Test Draft Tab_x000a_6. Click on edit action_x000a_7. Observe expected result"/>
        <s v="1. Click on url : http://3.108.206.34/2_Testing/TechTicket/_x000a_2. Login with Username &amp; Password , click on submit._x000a_3. Click on Test Case Module _x000a_4. Click on Test draft_x000a_5. Click on  Reviewed Test Draft Tab_x000a_6. Observe Tst Reviewed Draft"/>
        <s v="1. Click on url : http://3.108.206.34/2_Testing/TechTicket/_x000a_2. Login with Username &amp; Password , click on submit._x000a_3. Click on Test Case Module _x000a_4. Click on Test draft_x000a_5. Click on  Reviewed Test Draft Tab_x000a_6. Observe Tst Reviewed Draft_x000a_7. Click on Back Button"/>
        <s v="1.Click on url : http://3.108.206.34/2_Testing/TechTicket/_x000a_2.Login with Username &amp; Password , click on submit._x000a_3.Click on Reviewer Comment master _x000a_Menu"/>
        <s v="1.Click on url : http://3.108.206.34/2_Testing/TechTicket/_x000a_2.Login with Username &amp; Password , click on submit._x000a_3.Click on Reviewer Comment master _x000a_Menu_x000a_4.Click on Add reviewer comment"/>
        <s v="1.Click on url : http://3.108.206.34/2_Testing/TechTicket/_x000a_2.Login with Username &amp; Password , click on submit._x000a_3.Click on Reviewer Comment master _x000a_Menu_x000a_4.Click on Add reviewer comment_x000a_5. Click on save button"/>
        <s v="1.Click on url : http://3.108.206.34/2_Testing/TechTicket/_x000a_2.Login with Username &amp; Password , click on submit._x000a_3.Click on Reviewer Comment master _x000a_Menu_x000a_4.Click on Add reviewer comment_x000a_5. Click on cancel button"/>
        <s v="1.Click on url : http://3.108.206.34/2_Testing/TechTicket/_x000a_2.Login with Username &amp; Password , click on submit._x000a_3.Click on Reviewer Comment master _x000a_Menu_x000a_4.Click on Add reviewer comment_x000a_5.Observe gridview"/>
        <s v="1.Click on url : http://3.108.206.34/2_Testing/TechTicket/_x000a_2.Login with Username &amp; Password , click on submit._x000a_3.Click on Reviewer Comment master _x000a_Menu_x000a_4.Click on Add reviewer comment_x000a_5.Observe gridview_x000a_6. Click on edit action"/>
        <s v="1.Click on url : http://3.108.206.34/2_Testing/TechTicket/_x000a_2.Login with Username &amp; Password , click on submit._x000a_3.Click on Reviewer Comment master _x000a_Menu_x000a_4.Click on Add reviewer comment_x000a_5.Observe gridview_x000a_6. Click on edit action_x000a_7. Observe Reviewer comment title"/>
        <s v="1.Click on url : http://3.108.206.34/2_Testing/TechTicket/_x000a_2.Login with Username &amp; Password , click on submit._x000a_3.Click on Reviewer Comment master _x000a_Menu_x000a_4.Click on Add reviewer comment_x000a_5.Observe gridview_x000a_6. Click on edit action_x000a_7. Observe Remark field"/>
        <s v="1.Click on url : http://3.108.206.34/2_Testing/TechTicket/_x000a_2.Login with Username &amp; Password , click on submit._x000a_3.Click on Reviewer Comment master _x000a_Menu_x000a_4.Click on Add reviewer comment_x000a_5.Observe gridview_x000a_6. Click on edit action_x000a_7. Observe status field"/>
        <s v="1.Click on url : http://3.108.206.34/2_Testing/TechTicket/_x000a_2.Login with Username &amp; Password , click on submit._x000a_3.Click on Reviewer Comment master _x000a_Menu_x000a_4.Click on Add reviewer comment_x000a_5.Observe gridview_x000a_6. Click on edit action_x000a_7. Click on update button"/>
        <s v="1.Click on url : http://3.108.206.34/2_Testing/TechTicket/_x000a_2.Login with Username &amp; Password , click on submit._x000a_3.Click on Reviewer Comment master _x000a_Menu_x000a_4.Click on Add reviewer comment_x000a_5. Observe Review comment master_x000a_6. Click on search button"/>
        <s v="1.Click on url : http://3.108.206.34/2_Testing/TechTicket/_x000a_2.Login with Username &amp; Password , click on submit._x000a_3.Click on Reviewer Comment master _x000a_Menu_x000a_4.Click on Add reviewer comment_x000a_5. Observe Review comment master_x000a_6. Click on Reset button"/>
        <s v="1.Click on url : http://3.108.206.34/2_Testing/TechTicket/_x000a_2.Login with Username &amp; Password , click on submit._x000a_3.Click on Reviewer Comment master _x000a_Menu_x000a_4.Click on Add reviewer comment_x000a_5. Observe Review comment master_x000a_6. Click on Export button"/>
        <s v="1.Click on url : http://3.108.206.34/2_Testing/TechTicket/_x000a_2.Login with Username &amp; Password , click on submit._x000a_3.Click on Testing type master _x000a_Menu"/>
        <s v="1.Click on url : http://3.108.206.34/2_Testing/TechTicket/_x000a_2.Login with Username &amp; Password , click on submit._x000a_3.Click on Testing type master _x000a_Menu_x000a_4.Click on Add Testing type"/>
        <s v="1.Click on url : http://3.108.206.34/2_Testing/TechTicket/_x000a_2.Login with Username &amp; Password , click on submit._x000a_3.Click on Testing Type Master _x000a_Menu_x000a_4.Click on Add reviewer comment_x000a_5. Observe Remark field"/>
        <s v="1.Click on url : http://3.108.206.34/2_Testing/TechTicket/_x000a_2.Login with Username &amp; Password , click on submit._x000a_3.Click on Testing type Master _x000a_Menu_x000a_4.Click on Add Testing type _x000a_5. Click on save button"/>
        <s v="1.Click on url : http://3.108.206.34/2_Testing/TechTicket/_x000a_2.Login with Username &amp; Password , click on submit._x000a_3.Click on Testing type Master _x000a_Menu_x000a_4.Click on Add Testing ttype_x000a_5. Click on cancel button"/>
        <s v="1.Click on url : http://3.108.206.34/2_Testing/TechTicket/_x000a_2.Login with Username &amp; Password , click on submit._x000a_3.Click on Testing type master _x000a_Menu_x000a_4.Observe gridview"/>
        <s v="1.Click on url : http://3.108.206.34/2_Testing/TechTicket/_x000a_2.Login with Username &amp; Password , click on submit._x000a_3.Click on Testing Type master _x000a_Menu_x000a_4.Observe gridview_x000a_5.Click on edit action"/>
        <s v="1.Click on url : http://3.108.206.34/2_Testing/TechTicket/_x000a_2.Login with Username &amp; Password , click on submit._x000a_3.Click on Testing type master _x000a_Menu_x000a_5.Observe gridview_x000a_6.Click on edit action_x000a_7.Observe poupup window_x000a_8.Observe testing type title field"/>
        <s v="1.Click on url : http://3.108.206.34/2_Testing/TechTicket/_x000a_2.Login with Username &amp; Password , click on submit._x000a_3.Click on Testing Type master _x000a_Menu_x000a_4.Observe gridview_x000a_5.Click on edit action_x000a_6.Observe Testing Type title"/>
        <s v="1.Click on url : http://3.108.206.34/2_Testing/TechTicket/_x000a_2.Login with Username &amp; Password , click on submit._x000a_3.Click on Testing Type master _x000a_Menu_x000a_4.Observe gridview_x000a_5. Click on edit action_x000a_6. Observe Remark field"/>
        <s v="1.Click on url : http://3.108.206.34/2_Testing/TechTicket/_x000a_2.Login with Username &amp; Password , click on submit._x000a_3.Click on Testing Type master _x000a_Menu_x000a_4.Observe Testing type master _x000a_page_x000a_4.Observe gridview_x000a_5. Click on edit action_x000a_6. Observe Remark field"/>
        <s v="1.Click on url : http://3.108.206.34/2_Testing/TechTicket/_x000a_2.Login with Username &amp; Password , click on submit._x000a_3.Click on Testing Type master _x000a_Menu_x000a_4.Observe gridview_x000a_5. Click on edit action_x000a_6. Observe Status field"/>
        <s v="1.Click on url : http://3.108.206.34/2_Testing/TechTicket/_x000a_2.Login with Username &amp; Password , click on submit._x000a_3.Click on Testing Type master _x000a_Menu_x000a_4.Observe Testing type master _x000a_page_x000a_5.Observe gridview_x000a_6. Click on edit action_x000a_7. Observe Status field"/>
        <s v="1.Click on url : http://3.108.206.34/2_Testing/TechTicket/_x000a_2.Login with Username &amp; Password , click on submit._x000a_3.Click on Testing type master _x000a_Menu_x000a_4.Observe Testing type master _x000a_page_x000a_5.Observe gridview_x000a_6.Click on edit action_x000a_7.Click on update button"/>
        <s v="1.Click on url : http://3.108.206.34/2_Testing/TechTicket/_x000a_2.Login with Username &amp; Password , click on submit._x000a_3.Click on Testing type master _x000a_Menu_x000a_5. Observe Testing type master page_x000a_6. Click on search button"/>
        <s v="1.Click on url : http://3.108.206.34/2_Testing/TechTicket/_x000a_2.Login with Username &amp; Password , click on submit._x000a_3.Click on Testing type master _x000a_Menu_x000a_5. Observe Testing type master page_x000a_6. Click on Reset button"/>
        <s v="1.Click on url : http://3.108.206.34/2_Testing/TechTicket/_x000a_2.Login with Username &amp; Password , click on submit._x000a_33.Click on Testing type master _x000a_Menu_x000a_5. Observe Testing type master page_x000a_6. Click on Export button"/>
        <s v="1.Click on url : http://3.108.206.34/2_Testing/TechTicket/_x000a_2.Login with Username &amp; Password , click on submit._x000a_3.Click on Testing group master _x000a_Menu"/>
        <s v="1.Click on url : http://3.108.206.34/2_Testing/TechTicket/_x000a_2.Login with Username &amp; Password , click on submit._x000a_3.Click on Testing group master _x000a_Menu_x000a_4.Click on Add Testing group"/>
        <s v="1.Click on url : http://3.108.206.34/2_Testing/TechTicket/_x000a_2.Login with Username &amp; Password , click on submit._x000a_3.Click on Testing group master _x000a_Menu_x000a_4.Click on Add Testing group button"/>
        <s v="1.Click on url : http://3.108.206.34/2_Testing/TechTicket/_x000a_2.Login with Username &amp; Password , click on submit._x000a_3.Click on Testing group master _x000a_Menu_x000a_4.Click on Add Testing group button_x000a_5.Observe Testing group field"/>
        <s v="1.Click on url : http://3.108.206.34/2_Testing/TechTicket/_x000a_2.Login with Username &amp; Password , click on submit._x000a_3.Click on Testing group Master _x000a_Menu_x000a_4.Click on Add testing group button_x000a_5. Observe Remark field"/>
        <s v="1.Click on url : http://3.108.206.34/2_Testing/TechTicket/_x000a_2.Login with Username &amp; Password , click on submit._x000a_3.Click on Testing group Master _x000a_Menu_x000a_4.Click on Add Testing group button_x000a_5.Observe Remark field"/>
        <s v="1.Click on url : http://3.108.206.34/2_Testing/TechTicket/_x000a_2.Login with Username &amp; Password , click on submit._x000a_3.Click on Testing type Master _x000a_Menu_x000a_4.Click on Add Testing group button _x000a_5.Click on save button"/>
        <s v="1.Click on url : http://3.108.206.34/2_Testing/TechTicket/_x000a_2.Login with Username &amp; Password , click on submit._x000a_3.Click on Testing group Master _x000a_Menu_x000a_4.Click on Add Testing group button _x000a_5.Click on save button"/>
        <s v="1.Click on url : http://3.108.206.34/2_Testing/TechTicket/_x000a_2.Login with Username &amp; Password , click on submit._x000a_3.Click on Testing group Master _x000a_Menu_x000a_4.Click on Add Testing type button_x000a_5. Click on cancel button"/>
        <s v="1.Click on url : http://3.108.206.34/2_Testing/TechTicket/_x000a_2.Login with Username &amp; Password , click on submit._x000a_3.Click on Testing group master _x000a_Menu_x000a_4.Observe gridview"/>
        <s v="1.Click on url : http://3.108.206.34/2_Testing/TechTicket/_x000a_2.Login with Username &amp; Password , click on submit._x000a_3.Click on Testing group master _x000a_Menu_x000a_4.Observe gridview_x000a_5.Click on edit action"/>
        <s v="1.Click on url : http://3.108.206.34/2_Testing/TechTicket/_x000a_2.Login with Username &amp; Password , click on submit._x000a_3.Click on Testing group master _x000a_Menu_x000a_5.Observe gridview_x000a_6.Click on edit action_x000a_7.Observe poupup window_x000a_8.Observe testing group field"/>
        <s v="1.Click on url : http://3.108.206.34/2_Testing/TechTicket/_x000a_2.Login with Username &amp; Password , click on submit._x000a_3.Click on Testing group master _x000a_Menu_x000a_4.Observe gridview_x000a_5.Click on edit action_x000a_6.Observe Remark field"/>
        <s v="1.Click on url : http://3.108.206.34/2_Testing/TechTicket/_x000a_2.Login with Username &amp; Password , click on submit._x000a_3.Click on Testing group master _x000a_Menu_x000a_4.Observe Testing group master _x000a_page_x000a_5.Observe gridview_x000a_6.Click on edit action_x000a_7.Observe Status field"/>
        <s v="1.Click on url : http://3.108.206.34/2_Testing/TechTicket/_x000a_2.Login with Username &amp; Password , click on submit._x000a_3.Click on Testing group master _x000a_Menu_x000a_4.Observe Testing group master _x000a_page_x000a_5.Observe gridview_x000a_6. Click on edit action_x000a_7. Observe status field"/>
        <s v="1.Click on url : http://3.108.206.34/2_Testing/TechTicket/_x000a_2.Login with Username &amp; Password , click on submit._x000a_3.Click on Testing group master _x000a_Menu_x000a_4.Observe Testing group master _x000a_page_x000a_5.Observe gridview_x000a_6.Click on edit action_x000a_7.Click on update button"/>
        <s v="1.Click on url : http://3.108.206.34/2_Testing/TechTicket/_x000a_2.Login with Username &amp; Password , click on submit._x000a_3.Click on Testing group master _x000a_Menu_x000a_4.Observe Testing group master _x000a_page_x000a_5.Observe gridview_x000a_6.Click on edit action_x000a_7.Click on cancel button"/>
        <s v="1.Click on url : http://3.108.206.34/2_Testing/TechTicket/_x000a_2.Login with Username &amp; Password , click on submit._x000a_3.Click on Testing group master _x000a_Menu_x000a_5. Observe Testing group master page_x000a_6. Click on search button"/>
        <s v="1.Click on url : http://3.108.206.34/2_Testing/TechTicket/_x000a_2.Login with Username &amp; Password , click on submit._x000a_3.Click on Testing group master _x000a_Menu_x000a_5. Observe Testing group master page_x000a_6. Click on Reset button"/>
        <s v="1.Click on url : http://3.108.206.34/2_Testing/TechTicket/_x000a_2.Login with Username &amp; Password , click on submit._x000a_33.Click on Testing group master _x000a_Menu_x000a_5. Observe Testing group master page_x000a_6. Click on Export button"/>
        <s v="1.Click on url : http://3.108.206.34/2_Testing/TechTicket/_x000a_2.Login with Username &amp; Password , click on submit._x000a_3.Click on function master _x000a_Menu_x000a_4.Click on Add Function button_x000a_5.observe function field"/>
        <s v="1.Click on url : http://3.108.206.34/2_Testing/TechTicket/_x000a_2.Login with Username &amp; Password , click on submit._x000a_3.Click on function master _x000a_Menu_x000a_4.Click on Add function button_x000a_5.observe remark field"/>
        <s v="1.Click on url : http://3.108.206.34/2_Testing/TechTicket/_x000a_2.Login with Username &amp; Password , click on submit._x000a_3.Click on function master _x000a_Menu_x000a_4.Click on Add function button_x000a_5.Click on save button"/>
        <s v="1.Click on url : http://3.108.206.34/2_Testing/TechTicket/_x000a_2.Login with Username &amp; Password , click on submit._x000a_3.Click on function master _x000a_Menu_x000a_4.Click on Add function button_x000a_5.Click on cancel button"/>
        <s v="1.Click on url : http://3.108.206.34/2_Testing/TechTicket/_x000a_2.Login with Username &amp; Password , click on submit._x000a_3.Click on function master _x000a_Menu_x000a_4.Observe gridview"/>
        <s v="1.Click on url : http://3.108.206.34/2_Testing/TechTicket/_x000a_2.Login with Username &amp; Password , click on submit._x000a_3.Click on function master _x000a_Menu_x000a_4.Observe gridview_x000a_5.Click on edit action"/>
        <s v="1.Click on url : http://3.108.206.34/2_Testing/TechTicket/_x000a_2.Login with Username &amp; Password , click on submit._x000a_3.Click on function master _x000a_Menu_x000a_5.Observe gridview_x000a_6.Click on edit action_x000a_7.Observe poupup window_x000a_8.Observe function field"/>
        <s v="1.Click on url : http://3.108.206.34/2_Testing/TechTicket/_x000a_2.Login with Username &amp; Password , click on submit._x000a_3.Click on Function master menu_x000a_4.Click on Function master page_x000a_5.Observe gridview_x000a_6.Click on edit action_x000a_7.Observe Remark field"/>
        <s v="1.Click on url : http://3.108.206.34/2_Testing/TechTicket/_x000a_2.Login with Username &amp; Password , click on submit._x000a_3.Click on function master _x000a_Menu_x000a_4.Observe function master _x000a_page_x000a_5.Observe gridview_x000a_6.Click on edit action_x000a_7.Observe Status field"/>
        <s v="1.Click on url : http://3.108.206.34/2_Testing/TechTicket/_x000a_2.Login with Username &amp; Password , click on submit._x000a_3. Click on Test draft menu_x000a_4. Click on Reviewed test draft"/>
        <s v="1. Click on URL : _x000a_2. Login with Username &amp; Password , click on submit._x000a_3. Click on Test Case Module _x000a_4. Click on Test Draft_x000a_5. Download format file ( Button)_x000a_5. Click on Import Test Draft button_x000a_6. Observe the grid view ( Test Summary)_x000a_7. Click on Edit action"/>
        <s v="1. Click on URL : _x000a_2. Login with Username &amp; Password , click on submit._x000a_3. Click on Test Case Module _x000a_4. Click on Test Draft_x000a_5. Download format file ( Button)_x000a_5. Click on Import Test Draft button_x000a_6. Observe the grid view ( Test Summary)_x000a_7. Click on history action"/>
        <s v="1.Click on url : http://3.108.206.34/2_Testing/TechTicket/_x000a_2.Login with Username &amp; Password , click on submit._x000a_3.Click on function master _x000a_Menu_x000a_4.Observe function master _x000a_page_x000a_5.Observe gridview_x000a_6. Click on edit action_x000a_7. Observe status field"/>
        <s v="1.Click on url : http://3.108.206.34/2_Testing/TechTicket/_x000a_2.Login with Username &amp; Password , click on submit._x000a_3.Click on function master _x000a_Menu_x000a_4.Observe function master _x000a_page_x000a_5.Observe gridview_x000a_6.Click on edit action_x000a_7.Click on update button"/>
        <s v="1.Click on url : http://3.108.206.34/2_Testing/TechTicket/_x000a_2.Login with Username &amp; Password , click on submit._x000a_3.Click on function master _x000a_Menu_x000a_4.Observe function master _x000a_page_x000a_5.Observe gridview_x000a_6.Click on edit action_x000a_7.Click on cancel button"/>
        <s v="1.Click on url : http://3.108.206.34/2_Testing/TechTicket/_x000a_2.Login with Username &amp; Password , click on submit._x000a_3.Click on function master _x000a_Menu_x000a_5. Observe function master page_x000a_6. Click on search button"/>
        <s v="1.Click on url : http://3.108.206.34/2_Testing/TechTicket/_x000a_2.Login with Username &amp; Password , click on submit._x000a_3.Click on function master _x000a_Menu_x000a_5. Observe function master page_x000a_6. Click on Reset button"/>
        <s v="1.Click on url : http://3.108.206.34/2_Testing/TechTicket/_x000a_2.Login with Username &amp; Password , click on submit._x000a_3.Click on function master _x000a_Menu_x000a_5. Observe function master page_x000a_6. Click on Export button"/>
        <s v="1. Click on url : http://3.108.206.34/2_Testing/TechTicket/_x000a_2. Login with Username &amp; Password , click on submit._x000a_3. Click on Test Case Module _x000a_4. Click on Test draft_x000a_5. Click on  Reviewed Test Draft Tab_x000a_6. Observe Tst Reviewed Draft_x000a_7. Click on Sent to Reviewer Button"/>
        <s v="1. Click on url : http://3.108.206.34/2_Testing/TechTicket/_x000a_2. Login with Username &amp; Password , click on submit._x000a_3. Click on Test Case Module _x000a_4. Click on Test draft_x000a_5. Click on  Reviewed Test Draft Tab_x000a_6. Observe Test Reviewed Draft_x000a_7. Click on Sent to Reviewer Button_x000a_8. Click on filter"/>
        <m/>
      </sharedItems>
    </cacheField>
    <cacheField name="Expected Result" numFmtId="0">
      <sharedItems containsBlank="1" count="136" longText="1">
        <s v="User with Tester Role should able to View the Test Case Module at Ticketing System"/>
        <s v="User with other than Tester role unable to View the Test Case Module at Ticketing System"/>
        <s v="User able to view below fields _x000a_1. Download format file ( Button)_x000a_2. Import Test draft(Button)_x000a_3. Test Summary (Tab)_x000a_4. Reviewed test draft( disabled)_x000a_5. Send to reviewer (button)"/>
        <s v="Popup Window is displayed with below fields _x000a_1. Project (dropdown)_x000a_2. Module (dropdown)_x000a_3. Submodule (dropdown)"/>
        <s v="Format file should be download"/>
        <s v="Project name fetched from project master"/>
        <s v="only active project name should be display"/>
        <s v="Project name is mandatory"/>
        <s v="Module name fetched from module master"/>
        <s v="only active module name should be display"/>
        <s v="Module name is optional"/>
        <s v="Submodule name fetched from submodule master"/>
        <s v="only active Submodule name should be display"/>
        <s v="Submodule name is optional"/>
        <s v="CSV file should be downloaded with below fields_x000a_1. Project - Mandatory_x000a_2. Module - Mandatory_x000a_3. Submodule - Mandatory_x000a_4. Platform - Mandatory_x000a_4. Function - Mandatory_x000a_5. Field - Optional_x000a_6. Testing type - Mandatory_x000a_7. Testing group - Mandatory_x000a_8. Severity - Mandatory_x000a_9. Test description -Mandatory_x000a_10. Steps - Optional_x000a_11. Expected result - Mandatory"/>
        <s v="CSV file should be downloaded with selected project name, Module name &amp; submodule name in first row"/>
        <s v="Test Draft fields with validation _x000a_1. Project - Mandatory_x000a_2. Module - Mandatory_x000a_3. Submodule - Mandatory_x000a_4. Function - Mandatory_x000a_5. Field - Optional_x000a_6. Testing type - Mandatory_x000a_7. Testing group - Mandatory_x000a_8. Severity - Mandatory_x000a_9. Test description -Mandatory_x000a_10. Steps - Optional_x000a_11. Expected result - Mandatory"/>
        <s v="Error msg should be display"/>
        <s v="Imported file data get reflected in Grid view against respective column . _x000a_Apart from this _x000a_1.User also acknowledged with Successful message _x000a_2. Test Case ID generated ( auto) ._x000a_3. Status Column is displayed with Draft status_x000a_4. Action column is displayed with Edit and History action against each record_x000a_5. Check box is displayed against each record_x000a_6. Created at column is displayed with created date &amp; time against  record_x000a_7. Created By column is displayed with logged in user name"/>
        <s v="Error file get generated with error remark"/>
        <s v="Below columns are populated with  import file data_x000a_1. Module_x000a_2. Submodule_x000a_3. Function_x000a_4. Field_x000a_5. Testing Type_x000a_6. Testing group_x000a_7. Test ID_x000a_8. Severity_x000a_9. Test description_x000a_10. Steps_x000a_11. Expected Result_x000a_12. Status_x000a_13. Project _x000a_14. Created At_x000a_15. Created By"/>
        <s v="Popup Window is prepopulated with below fields _x000a_1. Project (dropdown)_x000a_2. Module (dropdown)_x000a_3. Submodule (dropdown)_x000a_4. Function_x000a_5. Field_x000a_6. Testing Type_x000a_7. Testing Group_x000a_8. Test Id_x000a_9. Severity_x000a_10. Steps_x000a_11. Test description_x000a_12 Expected result_x000a_13. Update  _x000a_14. Cancel"/>
        <s v="Project name should be mandatory"/>
        <s v="Active Project name should be display"/>
        <s v="Module name mandatory"/>
        <s v="active module name should be display"/>
        <s v="Submodule name is mandatory"/>
        <s v="active Submodule name should be display"/>
        <s v="Function field is manadatory"/>
        <s v="Function name is fetched from function master"/>
        <s v="Active function name should be display"/>
        <s v="field name is optional"/>
        <s v="Field name should accept characters, symbol and space"/>
        <s v="Testing type should be mandatory"/>
        <s v="Testing type should be fetched from testing type master"/>
        <s v="Active testing type name should be display"/>
        <s v="Test case review page should open with below fields_x000a_1. Sr No_x000a_2. Test plan Id (Auto generated)_x000a_3. Tester Name_x000a_4. Total testcase_x000a_5. Reviewed testcase_x000a_6. Rejected testcase_x000a_7. Approved Testcase_x000a_9. Created At_x000a_10. Updated At_x000a_"/>
        <s v="Below column is displayed with respective value _x000a_1. Sr no - display in ascending order_x000a_2. Test plan -  autogenerated number_x000a_2. Tester name- sender teser full name _x000a_3. Total testcase - total Count of Tcs sent to review against test plan id _x000a_4. Reviewed testcase - reviewed testcase count is display_x000a_5. Rejected testcase - rejected testcase count is display_x000a_6. Approved testcase - Approved Testcase is display_x000a_7. Created At - Created At date &amp; time is display_x000a_8. Updated At - Updated At date and time is display"/>
        <s v="Testcase page is display with below fields &amp; data_x000a_1. Module_x000a_2. Submodule_x000a_3. Function_x000a_4. Field_x000a_5. Testing type_x000a_6. Testing Group_x000a_7. Test Id_x000a_8. Severity_x000a_9. Test Description_x000a_10. Steps_x000a_11. Expected Result_x000a_12. Status review Comment with Remark_x000a_13. project_x000a_14. Created At_x000a_15. Created By_x000a_"/>
        <s v="User is able to edit particular testcase in grid view_x000a_1. All fields are editable expect Test ID"/>
        <s v="All testcase should be get selected"/>
        <s v="Particular testcase should be get selected"/>
        <s v="Active comment type should be display"/>
        <s v="Comment type should be single select"/>
        <s v="Comment type should be mandatory field in case if reviewer is not select review comment type for testcase in grid view "/>
        <s v="Remark field accept 100 Characters"/>
        <s v="Remark field is optional"/>
        <s v="Successful message should be display _x000a_1. All Testcases are display in reviewed test Draft with modify status"/>
        <s v="Successful message should be display _x000a_1. Selected Testcases are display in reviewed test Draft with modify status"/>
        <s v="Sucessful message should be display _x000a_1. All Tescases are display in reviewed test Draft with reject status"/>
        <s v="Sucessful message should be display _x000a_1. Selected Tescases are display in reviewed test Draft with reject status"/>
        <s v="Sucessful message should be display _x000a_1. All  Tescases are display in reviewed test Draft with Approved status"/>
        <s v="Excel/csv file should be downloded with correct data in rescpective coloumn"/>
        <s v="Reviewed test draft page should be display with below fields_x000a_1. Sr. no_x000a_2. Test plan ID_x000a_3. Reviewer Name_x000a_4. Total testcase_x000a_5. Reviewed Testcase_x000a_6. Rejected Testcase_x000a_7. Approved Testcase_x000a_8. Created At_x000a_9. created By_x000a_10. Comment type_x000a_11. Remark_x000a_12. Back - Button_x000a_13. Sent to reviewer"/>
        <s v="Below column is displayed with respective value _x000a_1. Sr no - display in ascending order_x000a_2. Test plan -  autogenerated number_x000a_2. reviewer name- sender teser full name _x000a_3. Total testcase - total Count of Tcs sent to review against test plan id _x000a_4. Reviewed testcase - reviewed testcase count is display_x000a_5. Rejected testcase - rejected testcase count is display_x000a_6. Approved testcase - Approved Testcase is display_x000a_7. Created At - Created At date &amp; time is display_x000a_8. Updated At - Updated At date and time is display"/>
        <s v="Test case page should display with below details_x000a_1. Action - Edit, History_x000a_2. Module_x000a_3. Submodule_x000a_4. Function_x000a_5. Field_x000a_6. Testing Type_x000a_7. Testing Group_x000a_8. Test Id_x000a_9. Severity_x000a_10. Test Description_x000a_11. Expected Result_x000a_12. Steps_x000a_13. Status_x000a_14. Reviewer comment&amp; remark_x000a_15. Project_x000a_16. Created At_x000a_17. Updated At"/>
        <s v="All fields should get editable expect test ID and status_x000a_"/>
        <s v="Submodule name is manadatory"/>
        <s v="Field name should accept characters, syambol and space"/>
        <s v="Testing group is mandatory"/>
        <s v="Testing group should be fetched from testing group master"/>
        <s v="Active Testing group should be display"/>
        <s v="Test id should be Auto generated"/>
        <s v="Severity should be mandatory"/>
        <s v="Severity should contain following fields_x000a_1. Very High_x000a_2. High_x000a_3. Medium_x000a_4. Low_x000a__x000a_"/>
        <s v="Severity should be single selection"/>
        <s v="Steps should be optional"/>
        <s v="Steps should accept Alphanumeric characters, Symbols and space "/>
        <s v="Test description field should be mandatory"/>
        <s v="Test description field should accept characters and space"/>
        <s v="Expected result should be mandatory"/>
        <s v="Expected result should accpet alphanumeric characters, symbols and space"/>
        <s v="Only Active Review comment should be fetched from Review comment master"/>
        <s v="Review comment should be single select"/>
        <s v="Rewiew comment should be mandatory, if user not given comment type for gridview testcases"/>
        <s v="Remark field should be optional"/>
        <s v="Remark field should accept 100 characters"/>
        <s v="Reviewed test draft page should redirect to Test draft page"/>
        <s v="Reviewer comment master page should display with below fields_x000a_1. Add Reviewer comment Button_x000a_2. Search Button_x000a_3. Export_x000a_4. Reset_x000a_5. gridview"/>
        <s v="Add reviewer comment popup should display with below fields_x000a_1. Reviewer comment title_x000a_2. Remark_x000a_3. Save_x000a_4. Cancel"/>
        <s v="Reviewer comment title Accept 50 characters"/>
        <s v="Reviewer comment title is manadatory"/>
        <s v="Reviewer comment title accepts only characters and space"/>
        <s v="Remark field accept alphanumeric characters, special characters and symbols"/>
        <s v="1.Sucessful message should be display _x000a_2.Data should be reflected in respected coloumn in gridview _x000a_Apart from this_x000a_1.Action column is display_x000a_2.Status coloumn is displayed with active status_x000a_3.Created at column is displayed with created date &amp; time against  record_x000a_4.Created By column is displayed with logged in user name_x000a_5.Updated at column is displayed with created date &amp; time against  record_x000a_4.Updated By column is displayed with logged in user name_x000a_"/>
        <s v="Popup should get close "/>
        <s v="1.In Sr no column,Sr no is display in acsending order_x000a_2.In Action coloum,Edit action should be display_x000a_3.In Status column,Active or deactive column should be display_x000a_4. In reviewer comment title coloumn, Reviewer comment title should be display_x000a_5.Created at column is displayed with created date &amp; time against  record_x000a_6. Created By column is displayed with logged in user name_x000a_7.Updated at column is displayed with created date &amp; time against  record_x000a_8.Update By column is displayed with logged in user name"/>
        <s v="Popup should display with below fields with added data_x000a_1.Reviewer comment title_x000a_2.Remark_x000a_3.Status_x000a_4.Update button_x000a_5.Cancel button"/>
        <s v="Reamrk field is optional"/>
        <s v="Status field is mandatory"/>
        <s v="Status field is single select"/>
        <s v="Status field contain two rado buttons Active &amp; deactive"/>
        <s v="Sucessful message should be display and data should be reflected in gridview"/>
        <s v="Error message should be display"/>
        <s v="Popup should get closed "/>
        <s v="Expected result should be display in gridview"/>
        <s v="&quot;No data found&quot; message should be display "/>
        <s v="Page should be refreshed "/>
        <s v="CSV file should be downloded with below fields_x000a_1.Sr.no_x000a_2.Reviewer comment title_x000a_3.Created At_x000a_4.Created By_x000a_5.Updated By_x000a_6.Updated At"/>
        <s v="Testing type master page should display with below fields_x000a_1. Add Testing type Button_x000a_2. Search Button_x000a_3. Export_x000a_4. Reset_x000a_5. gridview"/>
        <s v="Add Testing type popup should display with below fields_x000a_1. Testing type title_x000a_2. Remark_x000a_3. Save_x000a_4. Cancel"/>
        <s v="Testing type title Accept 50 characters"/>
        <s v="Testing type title is manadatory"/>
        <s v="Testing type title accepts only characters and space"/>
        <s v="1.In Sr no column,Sr no is display in acsending order_x000a_2.In Action coloum,Edit action should be display_x000a_3.In Status column,Active or deactive column should be display_x000a_4. In Testing type title coloumn, Testing type title should be display_x000a_5.Created at column is displayed with created date &amp; time against  record_x000a_6. Created By column is displayed with logged in user name_x000a_7.Updated at column is displayed with created date &amp; time against  record_x000a_8.Update By column is displayed with logged in user name"/>
        <s v="Popup should display with below fields with added data_x000a_1.Testing type title_x000a_2.Remark_x000a_3.Status_x000a_4.Update button_x000a_5.Cancel button"/>
        <s v="Status field contain two radio buttons Active &amp; deactive"/>
        <s v="CSV file should be downloded with below fields_x000a_1.Sr.no_x000a_2.Testig type_x000a_3.Created At_x000a_4.Created By_x000a_5.Updated By_x000a_6.Updated At"/>
        <s v="Add Testing group popup should display with below fields_x000a_1. Testing group title_x000a_2. Remark_x000a_3. Save_x000a_4. Cancel"/>
        <s v="Testing group title Accept 50 characters"/>
        <s v="Testing group title is manadatory"/>
        <s v="Testing group title accepts only characters and space"/>
        <s v="1.In Sr no column,Sr no is display in acsending order_x000a_2.In Action coloum,Edit action should be display_x000a_3.In Status column,Active or deactive column should be display_x000a_4. In Testing group title coloumn, Testing group title should be display_x000a_5.Created at column is displayed with created date &amp; time against  record_x000a_6. Created By column is displayed with logged in user name_x000a_7.Updated at column is displayed with created date &amp; time against  record_x000a_8.Update By column is displayed with logged in user name"/>
        <s v="Popup should display with below fields with added data_x000a_1.Testing group title_x000a_2.Remark_x000a_3.Status_x000a_4.Update button_x000a_5.Cancel button"/>
        <s v="Testing group is manadatory"/>
        <s v="Testing group accepts only characters and space"/>
        <s v="Add function popup should display with below fields_x000a_1. Testing group title_x000a_2. Remark_x000a_3. Save_x000a_4. Cancel"/>
        <s v="Function Accept 50 characters"/>
        <s v="Function is manadatory"/>
        <s v="Function only characters and space"/>
        <s v="Popup should display with below fields with added data_x000a_1.Function_x000a_2.Remark_x000a_3.Status_x000a_4.Update button_x000a_5.Cancel button"/>
        <s v="Function field Accept 50 characters"/>
        <s v="Function field accepts only characters and space"/>
        <s v="Test plan associated Row get removed once Total Tcs = Approved Test cases + Rejected test cases "/>
        <s v="Recently sent Testcases associated with test plan id reflected at top of the summary sheet"/>
        <s v="Test id should be Auto generated and disable"/>
        <s v="Expected result should accept alphanumeric characters, symbols and space"/>
        <s v="1. Data get reflected in Grid view against respective column . _x000a_2. User  acknowledged with Successful message "/>
        <s v="User acknowledged with error message"/>
        <s v="Popup should get closed and redirect to Test draft page"/>
        <s v="Below columns are display with correct data in respected columns_x000a_1. Module_x000a_2. Submodule_x000a_3. Function_x000a_4. Field_x000a_5. Testing Type_x000a_6. Testing group_x000a_7. Test ID_x000a_8. Severity_x000a_9. Test description_x000a_10. Steps_x000a_11. Expected Result_x000a_12. Status_x000a_13. Project _x000a_14. Created At_x000a_15. Created By_x000a_Apart from this_x000a__x000a_1. Action column is displayed with action performed by user_x000a_2. Changes made should be highlighted in Red color_x000a_"/>
        <s v="CSV file should be downloded with below fields_x000a_1.Sr.no_x000a_2.Function_x000a_3.Created At_x000a_4.Created By_x000a_5.Updated By_x000a_6.Updated At"/>
        <s v="Sucessfull msessage should be display"/>
        <s v="Error file should be generate"/>
        <s v="Unique data of Respected coloumn is display with checkbox"/>
        <m/>
      </sharedItems>
    </cacheField>
    <cacheField name="Actual Result" numFmtId="0">
      <sharedItems containsBlank="1" count="28" longText="1">
        <m/>
        <s v="Upon clicking on testdraft &quot;No record found&quot; message is displaying 2 times"/>
        <s v="As Expected"/>
        <s v="If user not select submodule then system is throwing &quot;{&quot;status&quot;:0,&quot;message&quot;:&quot;No Record Found !!!&quot;,&quot;data&quot;:[]}&quot; message"/>
        <s v="Suggesion: search option for dropdown or If I type some caracters releted data should reflect"/>
        <s v="System is throwing &quot;Module Name is required&quot; message_x000a__x000a_Expected: Module name field Optional"/>
        <s v="1. firstly imported data is displayed in gridview. if user is import data 2nd time then firstly added data is displaying two times._x000a__x000a_2. Second time imported file data is not displaying in gridview_x000a__x000a_3. System is throwing Steps is missing and Testing group is missing_x000a_Expected: Testing group and steps are optional"/>
        <s v="If user enter duplicate system is not throwing any error message"/>
        <s v="1. If user enter deactive project name, module name, submodule name, function name, Testing type name, testing group name then system is not throing any error msg_x000a__x000a_2. If user enter invalid data then system is not throwing any error msg _x000a__x000a_"/>
        <s v="Severity, Test ID &amp; Test description is missing"/>
        <s v="Asterisk symbol is missing"/>
        <s v="All modules name is displaying_x000a_Expected: Module name should be display which is mapped with selected project"/>
        <s v="All Submodule name is displaying_x000a_Expected: SubModule name should be display which is mapped with selected project &amp; module name"/>
        <s v="Field is required message is displaying "/>
        <s v="As per pasignation testcase get selected"/>
        <s v="Bydefault one comment is selected_x000a_Expected: Reviewer comment should be Blank _x000a_"/>
        <s v="Accepting more than 100 characters"/>
        <s v="Remark field is not accepting symbols &amp; Special characters "/>
        <s v="1. Remark field is not accepting symbols &amp; Special characters _x000a__x000a_2. If user enter only numbers in remark field then system is throwing &quot;&quot;_x000a_"/>
        <s v="Remark field is not getting accepted special symbols"/>
        <s v="When any Testing type is deactivated and updated it is removed from gird view."/>
        <s v="Remark field is not accepting special symbols."/>
        <s v="When any Testing group is deactivated and updated it is removed from gird view."/>
        <s v="Test id is missing"/>
        <s v="Very High &amp; low severity is missing_x000a_"/>
        <s v="&quot;Steps is required&quot; message is displayed"/>
        <s v="Upon clicking on update button &quot;project name&quot; is required message is displaying  "/>
        <s v="When any function title is deactivated and updated it is removed from gird view."/>
      </sharedItems>
    </cacheField>
    <cacheField name="Screen Shot" numFmtId="0">
      <sharedItems containsString="0" containsBlank="1" containsNonDate="0" count="1">
        <m/>
      </sharedItems>
    </cacheField>
    <cacheField name="Status Dt 06/1/2024" numFmtId="0">
      <sharedItems containsBlank="1" count="3">
        <s v="Pass"/>
        <s v="Fail"/>
        <m/>
      </sharedItems>
    </cacheField>
    <cacheField name="Status Dt 06/2/2024" numFmtId="0">
      <sharedItems containsBlank="1" count="6">
        <m/>
        <s v="Pass"/>
        <s v="Fail"/>
        <s v="Suggestion"/>
        <s v="High"/>
        <s v="Medium"/>
      </sharedItems>
    </cacheField>
    <cacheField name="Status Dt 06/3/2024" numFmtId="0">
      <sharedItems containsBlank="1" count="5">
        <m/>
        <s v="Pass"/>
        <s v="Fail"/>
        <s v="High"/>
        <s v="Medium"/>
      </sharedItems>
    </cacheField>
    <cacheField name="Iteration 1 Status" numFmtId="0">
      <sharedItems containsBlank="1" count="4">
        <s v="Pass"/>
        <s v="Fail"/>
        <s v="Suggestion"/>
        <m/>
      </sharedItems>
    </cacheField>
    <cacheField name="Iteration 2 Status" numFmtId="0">
      <sharedItems containsBlank="1" count="3">
        <s v="Pass"/>
        <s v="Fail"/>
        <m/>
      </sharedItems>
    </cacheField>
    <cacheField name="Priority" numFmtId="0">
      <sharedItems containsBlank="1" count="5">
        <s v="High"/>
        <s v="Very High"/>
        <s v="Medium"/>
        <s v="Low"/>
        <m/>
      </sharedItems>
    </cacheField>
    <cacheField name="Severity" numFmtId="0">
      <sharedItems containsBlank="1" count="5">
        <s v="High"/>
        <s v="Very High"/>
        <s v="Low"/>
        <s v="Medium"/>
        <m/>
      </sharedItems>
    </cacheField>
    <cacheField name="Written Date" numFmtId="0">
      <sharedItems containsString="0" containsBlank="1" containsNonDate="0" count="1">
        <m/>
      </sharedItems>
    </cacheField>
    <cacheField name="Review Remark" numFmtId="0">
      <sharedItems containsString="0" containsBlank="1" containsNonDate="0" count="1">
        <m/>
      </sharedItems>
    </cacheField>
    <cacheField name="BA Remark" numFmtId="0">
      <sharedItems containsString="0" containsBlank="1" containsNonDate="0" count="1">
        <m/>
      </sharedItems>
    </cacheField>
    <cacheField name="Developer Remark" numFmtId="0">
      <sharedItems containsString="0" containsBlank="1" containsNonDate="0" count="1">
        <m/>
      </sharedItems>
    </cacheField>
    <cacheField name="Last Updated Date" numFmtId="0">
      <sharedItems containsString="0" containsBlank="1" containsNonDate="0" count="1">
        <m/>
      </sharedItems>
    </cacheField>
  </cacheFields>
</pivotCacheDefinition>
</file>

<file path=xl/pivotCache/pivotCacheDefinition3.xml><?xml version="1.0" encoding="utf-8"?>
<pivotCacheDefinition xmlns="http://schemas.openxmlformats.org/spreadsheetml/2006/main" xmlns:r="http://schemas.openxmlformats.org/officeDocument/2006/relationships" r:id="rId1" createdVersion="5" refreshedVersion="5" minRefreshableVersion="3" refreshedDate="45455.7315972222" refreshedBy="User" recordCount="33">
  <cacheSource type="worksheet">
    <worksheetSource ref="A1:N34" sheet="Defect  log"/>
  </cacheSource>
  <cacheFields count="15">
    <cacheField name="Sr No" numFmtId="0">
      <sharedItems containsString="0" containsBlank="1" containsNumber="1" containsInteger="1" minValue="0" maxValue="30" count="29">
        <n v="1"/>
        <n v="2"/>
        <n v="3"/>
        <n v="4"/>
        <n v="5"/>
        <n v="6"/>
        <n v="7"/>
        <n v="8"/>
        <n v="9"/>
        <n v="10"/>
        <n v="11"/>
        <n v="12"/>
        <n v="13"/>
        <n v="14"/>
        <n v="15"/>
        <n v="16"/>
        <n v="17"/>
        <n v="18"/>
        <n v="19"/>
        <n v="20"/>
        <n v="21"/>
        <n v="22"/>
        <n v="23"/>
        <n v="24"/>
        <n v="25"/>
        <n v="26"/>
        <n v="27"/>
        <n v="30"/>
        <m/>
      </sharedItems>
    </cacheField>
    <cacheField name="Defect ID" numFmtId="0">
      <sharedItems containsBlank="1" count="29">
        <s v="TC_01"/>
        <s v="TC_02"/>
        <s v="TC_03"/>
        <s v="TC_04"/>
        <s v="TC_05"/>
        <s v="TC_06"/>
        <s v="TC_07"/>
        <s v="TC_08"/>
        <s v="TC_09"/>
        <s v="TC_10"/>
        <s v="TC_11"/>
        <s v="TC_12"/>
        <s v="TC_13"/>
        <s v="TC_14"/>
        <s v="TC_15"/>
        <s v="TC_16"/>
        <s v="TC_17"/>
        <s v="TC_18"/>
        <s v="TC_19"/>
        <s v="TC_20"/>
        <s v="TC_21"/>
        <s v="TC_22"/>
        <s v="TC_23"/>
        <s v="TC_24"/>
        <s v="TC_25"/>
        <s v="TC_26"/>
        <s v="TC_27"/>
        <s v="TC_30"/>
        <m/>
      </sharedItems>
    </cacheField>
    <cacheField name="Raise on Date" numFmtId="180">
      <sharedItems containsString="0" containsBlank="1" containsNonDate="0" containsDate="1" minDate="2024-05-30T00:00:00" maxDate="2024-06-10T00:00:00" count="3">
        <d v="2024-05-30T00:00:00"/>
        <d v="2024-06-10T00:00:00"/>
        <m/>
      </sharedItems>
    </cacheField>
    <cacheField name="Module" numFmtId="0">
      <sharedItems containsBlank="1" count="2">
        <s v="Testcase Module"/>
        <m/>
      </sharedItems>
    </cacheField>
    <cacheField name="Sub Module" numFmtId="0">
      <sharedItems containsBlank="1" count="4">
        <s v="Review comment Master"/>
        <s v="Test draft"/>
        <s v="Test case review"/>
        <m/>
      </sharedItems>
    </cacheField>
    <cacheField name="Function" numFmtId="0">
      <sharedItems containsBlank="1" count="8">
        <s v="Add"/>
        <s v="Edit"/>
        <s v="Import"/>
        <s v="Gridview"/>
        <s v="Update"/>
        <s v="Export"/>
        <m/>
        <s v="Send for modification/Reject/Approve"/>
      </sharedItems>
    </cacheField>
    <cacheField name="Severity" numFmtId="0">
      <sharedItems containsBlank="1" count="5">
        <s v="Low"/>
        <s v="High"/>
        <s v="Very High"/>
        <s v="Medium"/>
        <m/>
      </sharedItems>
    </cacheField>
    <cacheField name="Priority" numFmtId="0">
      <sharedItems containsBlank="1" count="5">
        <s v="Low"/>
        <s v="High"/>
        <s v="Medium"/>
        <s v="Very High"/>
        <m/>
      </sharedItems>
    </cacheField>
    <cacheField name="Defect Description" numFmtId="0">
      <sharedItems containsBlank="1" count="24" longText="1">
        <s v="&quot;1. Remark field is not accepting symbols &amp; Special characters _x000a__x000a_2. If user enter only numbers in remark field then system is throwing &quot;Remark description name must be alphanumeric&quot; ._x000a_&quot;"/>
        <s v="&quot;1. Remark field is not accepting symbols &amp; Special characters _x000a__x000a_2. If user enter only numbers in remark field then system is throwing &quot;&quot;Remark description name must be alphanumeric&quot;&quot; ._x000a_&quot;"/>
        <s v="If user select deactive option then record is got removed from gridview"/>
        <s v="If user import testcase 2nd time then its not displaying in gridview"/>
        <s v="If user enter testcase 2nd time then firstly imported testcases visible two times"/>
        <s v="For pagignation next and previous button is disable"/>
        <s v="At edit test case page Project name is not marked with asterisk symbol"/>
        <s v="At edit test case page Module name is not marked with asterisk symbol"/>
        <s v="At edit test case page Submodule name is not marked with asterisk symbol"/>
        <s v="In module dropdown all module is displaying_x000a_Expected: Only mapped module name should be display "/>
        <s v="In submodule dropdown all submodule is displaying_x000a_Expected: Only mapped submodule should be display"/>
        <s v="Test id, Test description is missing"/>
        <s v="Test id,  Test description is missing"/>
        <s v="Project name is selected then also system is thowing &quot;project name required&quot; message."/>
        <s v="while editing if user does not made any changes then system is throwing &quot;Record aldready exist&quot; message."/>
        <s v="Export button is disable/ User is unable to click"/>
        <s v="In review comment field bydefault one review comment is selected_x000a_"/>
        <s v="Mousehover functionality is not available"/>
        <s v="Updated By, Updated At is missing"/>
        <s v="Bydefault review comments are selected"/>
        <s v="&quot;Content type&quot; heading is displaying_x000a_Expected: Comment type heading should be display"/>
        <s v="If user select the reviewer comment &amp; click on send for modification syetm is throwing  &quot;The review testcase data field is required ,The common comment id field is required.&quot;_x000a__x000a_Note: If user does not change the bydefault selected value then system is throwing this error msg"/>
        <s v="Next &amp; previous button is disable"/>
        <m/>
      </sharedItems>
    </cacheField>
    <cacheField name="Assign To" numFmtId="0">
      <sharedItems containsString="0" containsBlank="1" containsNonDate="0" count="1">
        <m/>
      </sharedItems>
    </cacheField>
    <cacheField name="Status" numFmtId="0">
      <sharedItems containsBlank="1" count="3">
        <s v="Closed"/>
        <s v="New"/>
        <m/>
      </sharedItems>
    </cacheField>
    <cacheField name="Tester comment" numFmtId="0">
      <sharedItems containsString="0" containsBlank="1" containsNonDate="0" count="1">
        <m/>
      </sharedItems>
    </cacheField>
    <cacheField name="Dev Status" numFmtId="0">
      <sharedItems containsString="0" containsBlank="1" containsNonDate="0" count="1">
        <m/>
      </sharedItems>
    </cacheField>
    <cacheField name="Dev Remark" numFmtId="0">
      <sharedItems containsString="0" containsBlank="1" containsNonDate="0" count="1">
        <m/>
      </sharedItems>
    </cacheField>
    <cacheField name="Tester Remark" numFmtId="0">
      <sharedItems containsString="0" containsBlank="1" containsNonDate="0" count="1">
        <m/>
      </sharedItems>
    </cacheField>
  </cacheFields>
</pivotCacheDefinition>
</file>

<file path=xl/pivotCache/pivotCacheRecords1.xml><?xml version="1.0" encoding="utf-8"?>
<pivotCacheRecords xmlns="http://schemas.openxmlformats.org/spreadsheetml/2006/main" xmlns:r="http://schemas.openxmlformats.org/officeDocument/2006/relationships" count="244">
  <r>
    <x v="0"/>
    <x v="0"/>
    <x v="0"/>
    <x v="0"/>
    <x v="0"/>
    <x v="0"/>
    <x v="0"/>
    <x v="0"/>
    <x v="0"/>
    <x v="0"/>
    <x v="0"/>
    <x v="0"/>
    <x v="0"/>
    <x v="0"/>
    <x v="0"/>
    <x v="0"/>
    <x v="0"/>
    <x v="0"/>
    <x v="0"/>
    <x v="0"/>
    <x v="0"/>
    <x v="0"/>
    <x v="0"/>
    <x v="0"/>
  </r>
  <r>
    <x v="1"/>
    <x v="0"/>
    <x v="0"/>
    <x v="1"/>
    <x v="1"/>
    <x v="1"/>
    <x v="0"/>
    <x v="1"/>
    <x v="0"/>
    <x v="1"/>
    <x v="0"/>
    <x v="0"/>
    <x v="0"/>
    <x v="0"/>
    <x v="0"/>
    <x v="0"/>
    <x v="0"/>
    <x v="1"/>
    <x v="1"/>
    <x v="0"/>
    <x v="0"/>
    <x v="0"/>
    <x v="0"/>
    <x v="0"/>
  </r>
  <r>
    <x v="2"/>
    <x v="0"/>
    <x v="0"/>
    <x v="1"/>
    <x v="1"/>
    <x v="2"/>
    <x v="0"/>
    <x v="2"/>
    <x v="1"/>
    <x v="2"/>
    <x v="1"/>
    <x v="0"/>
    <x v="0"/>
    <x v="0"/>
    <x v="0"/>
    <x v="0"/>
    <x v="0"/>
    <x v="2"/>
    <x v="2"/>
    <x v="0"/>
    <x v="0"/>
    <x v="0"/>
    <x v="0"/>
    <x v="0"/>
  </r>
  <r>
    <x v="3"/>
    <x v="0"/>
    <x v="0"/>
    <x v="1"/>
    <x v="1"/>
    <x v="3"/>
    <x v="0"/>
    <x v="3"/>
    <x v="2"/>
    <x v="3"/>
    <x v="2"/>
    <x v="0"/>
    <x v="0"/>
    <x v="0"/>
    <x v="0"/>
    <x v="0"/>
    <x v="0"/>
    <x v="0"/>
    <x v="0"/>
    <x v="0"/>
    <x v="0"/>
    <x v="0"/>
    <x v="0"/>
    <x v="0"/>
  </r>
  <r>
    <x v="4"/>
    <x v="0"/>
    <x v="0"/>
    <x v="1"/>
    <x v="1"/>
    <x v="3"/>
    <x v="0"/>
    <x v="4"/>
    <x v="2"/>
    <x v="4"/>
    <x v="3"/>
    <x v="0"/>
    <x v="0"/>
    <x v="0"/>
    <x v="0"/>
    <x v="0"/>
    <x v="0"/>
    <x v="0"/>
    <x v="0"/>
    <x v="0"/>
    <x v="0"/>
    <x v="0"/>
    <x v="0"/>
    <x v="0"/>
  </r>
  <r>
    <x v="5"/>
    <x v="0"/>
    <x v="0"/>
    <x v="1"/>
    <x v="1"/>
    <x v="0"/>
    <x v="0"/>
    <x v="5"/>
    <x v="2"/>
    <x v="5"/>
    <x v="4"/>
    <x v="0"/>
    <x v="0"/>
    <x v="0"/>
    <x v="0"/>
    <x v="0"/>
    <x v="0"/>
    <x v="2"/>
    <x v="3"/>
    <x v="0"/>
    <x v="0"/>
    <x v="0"/>
    <x v="0"/>
    <x v="0"/>
  </r>
  <r>
    <x v="6"/>
    <x v="0"/>
    <x v="0"/>
    <x v="1"/>
    <x v="1"/>
    <x v="1"/>
    <x v="0"/>
    <x v="5"/>
    <x v="3"/>
    <x v="6"/>
    <x v="2"/>
    <x v="0"/>
    <x v="1"/>
    <x v="0"/>
    <x v="0"/>
    <x v="1"/>
    <x v="0"/>
    <x v="2"/>
    <x v="3"/>
    <x v="0"/>
    <x v="0"/>
    <x v="0"/>
    <x v="0"/>
    <x v="0"/>
  </r>
  <r>
    <x v="7"/>
    <x v="0"/>
    <x v="0"/>
    <x v="1"/>
    <x v="1"/>
    <x v="2"/>
    <x v="0"/>
    <x v="6"/>
    <x v="2"/>
    <x v="7"/>
    <x v="2"/>
    <x v="0"/>
    <x v="1"/>
    <x v="0"/>
    <x v="0"/>
    <x v="1"/>
    <x v="0"/>
    <x v="1"/>
    <x v="2"/>
    <x v="0"/>
    <x v="0"/>
    <x v="0"/>
    <x v="0"/>
    <x v="0"/>
  </r>
  <r>
    <x v="8"/>
    <x v="0"/>
    <x v="0"/>
    <x v="1"/>
    <x v="1"/>
    <x v="3"/>
    <x v="0"/>
    <x v="7"/>
    <x v="2"/>
    <x v="8"/>
    <x v="2"/>
    <x v="0"/>
    <x v="1"/>
    <x v="0"/>
    <x v="0"/>
    <x v="1"/>
    <x v="0"/>
    <x v="2"/>
    <x v="0"/>
    <x v="0"/>
    <x v="0"/>
    <x v="0"/>
    <x v="0"/>
    <x v="0"/>
  </r>
  <r>
    <x v="9"/>
    <x v="0"/>
    <x v="0"/>
    <x v="1"/>
    <x v="1"/>
    <x v="3"/>
    <x v="0"/>
    <x v="7"/>
    <x v="2"/>
    <x v="9"/>
    <x v="2"/>
    <x v="0"/>
    <x v="2"/>
    <x v="1"/>
    <x v="0"/>
    <x v="0"/>
    <x v="0"/>
    <x v="0"/>
    <x v="1"/>
    <x v="0"/>
    <x v="0"/>
    <x v="0"/>
    <x v="0"/>
    <x v="0"/>
  </r>
  <r>
    <x v="10"/>
    <x v="0"/>
    <x v="0"/>
    <x v="1"/>
    <x v="1"/>
    <x v="4"/>
    <x v="0"/>
    <x v="8"/>
    <x v="2"/>
    <x v="10"/>
    <x v="5"/>
    <x v="0"/>
    <x v="2"/>
    <x v="1"/>
    <x v="0"/>
    <x v="0"/>
    <x v="0"/>
    <x v="2"/>
    <x v="3"/>
    <x v="0"/>
    <x v="0"/>
    <x v="0"/>
    <x v="0"/>
    <x v="0"/>
  </r>
  <r>
    <x v="11"/>
    <x v="0"/>
    <x v="0"/>
    <x v="1"/>
    <x v="1"/>
    <x v="3"/>
    <x v="0"/>
    <x v="9"/>
    <x v="2"/>
    <x v="11"/>
    <x v="2"/>
    <x v="0"/>
    <x v="2"/>
    <x v="1"/>
    <x v="0"/>
    <x v="0"/>
    <x v="0"/>
    <x v="2"/>
    <x v="2"/>
    <x v="0"/>
    <x v="0"/>
    <x v="0"/>
    <x v="0"/>
    <x v="0"/>
  </r>
  <r>
    <x v="12"/>
    <x v="0"/>
    <x v="0"/>
    <x v="1"/>
    <x v="1"/>
    <x v="3"/>
    <x v="0"/>
    <x v="10"/>
    <x v="2"/>
    <x v="12"/>
    <x v="2"/>
    <x v="0"/>
    <x v="2"/>
    <x v="1"/>
    <x v="0"/>
    <x v="0"/>
    <x v="0"/>
    <x v="2"/>
    <x v="0"/>
    <x v="0"/>
    <x v="0"/>
    <x v="0"/>
    <x v="0"/>
    <x v="0"/>
  </r>
  <r>
    <x v="13"/>
    <x v="0"/>
    <x v="0"/>
    <x v="1"/>
    <x v="1"/>
    <x v="3"/>
    <x v="0"/>
    <x v="9"/>
    <x v="2"/>
    <x v="13"/>
    <x v="2"/>
    <x v="0"/>
    <x v="2"/>
    <x v="1"/>
    <x v="0"/>
    <x v="0"/>
    <x v="0"/>
    <x v="2"/>
    <x v="1"/>
    <x v="0"/>
    <x v="0"/>
    <x v="0"/>
    <x v="0"/>
    <x v="0"/>
  </r>
  <r>
    <x v="14"/>
    <x v="0"/>
    <x v="0"/>
    <x v="1"/>
    <x v="1"/>
    <x v="3"/>
    <x v="0"/>
    <x v="11"/>
    <x v="2"/>
    <x v="14"/>
    <x v="2"/>
    <x v="0"/>
    <x v="2"/>
    <x v="1"/>
    <x v="0"/>
    <x v="0"/>
    <x v="0"/>
    <x v="0"/>
    <x v="3"/>
    <x v="0"/>
    <x v="0"/>
    <x v="0"/>
    <x v="0"/>
    <x v="0"/>
  </r>
  <r>
    <x v="15"/>
    <x v="0"/>
    <x v="0"/>
    <x v="1"/>
    <x v="1"/>
    <x v="3"/>
    <x v="0"/>
    <x v="12"/>
    <x v="2"/>
    <x v="15"/>
    <x v="2"/>
    <x v="0"/>
    <x v="2"/>
    <x v="1"/>
    <x v="0"/>
    <x v="0"/>
    <x v="0"/>
    <x v="0"/>
    <x v="2"/>
    <x v="0"/>
    <x v="0"/>
    <x v="0"/>
    <x v="0"/>
    <x v="0"/>
  </r>
  <r>
    <x v="16"/>
    <x v="0"/>
    <x v="0"/>
    <x v="1"/>
    <x v="1"/>
    <x v="3"/>
    <x v="0"/>
    <x v="13"/>
    <x v="2"/>
    <x v="16"/>
    <x v="6"/>
    <x v="0"/>
    <x v="0"/>
    <x v="0"/>
    <x v="0"/>
    <x v="0"/>
    <x v="0"/>
    <x v="0"/>
    <x v="0"/>
    <x v="0"/>
    <x v="0"/>
    <x v="0"/>
    <x v="0"/>
    <x v="0"/>
  </r>
  <r>
    <x v="17"/>
    <x v="0"/>
    <x v="0"/>
    <x v="1"/>
    <x v="1"/>
    <x v="3"/>
    <x v="0"/>
    <x v="14"/>
    <x v="3"/>
    <x v="17"/>
    <x v="7"/>
    <x v="0"/>
    <x v="1"/>
    <x v="0"/>
    <x v="0"/>
    <x v="1"/>
    <x v="0"/>
    <x v="2"/>
    <x v="1"/>
    <x v="0"/>
    <x v="0"/>
    <x v="0"/>
    <x v="0"/>
    <x v="0"/>
  </r>
  <r>
    <x v="18"/>
    <x v="0"/>
    <x v="0"/>
    <x v="1"/>
    <x v="1"/>
    <x v="3"/>
    <x v="0"/>
    <x v="15"/>
    <x v="4"/>
    <x v="18"/>
    <x v="0"/>
    <x v="0"/>
    <x v="1"/>
    <x v="0"/>
    <x v="0"/>
    <x v="1"/>
    <x v="0"/>
    <x v="0"/>
    <x v="3"/>
    <x v="0"/>
    <x v="0"/>
    <x v="0"/>
    <x v="0"/>
    <x v="0"/>
  </r>
  <r>
    <x v="19"/>
    <x v="0"/>
    <x v="0"/>
    <x v="1"/>
    <x v="1"/>
    <x v="3"/>
    <x v="0"/>
    <x v="16"/>
    <x v="4"/>
    <x v="17"/>
    <x v="0"/>
    <x v="0"/>
    <x v="1"/>
    <x v="0"/>
    <x v="0"/>
    <x v="1"/>
    <x v="0"/>
    <x v="0"/>
    <x v="2"/>
    <x v="0"/>
    <x v="0"/>
    <x v="0"/>
    <x v="0"/>
    <x v="0"/>
  </r>
  <r>
    <x v="20"/>
    <x v="0"/>
    <x v="0"/>
    <x v="1"/>
    <x v="1"/>
    <x v="3"/>
    <x v="0"/>
    <x v="17"/>
    <x v="4"/>
    <x v="19"/>
    <x v="8"/>
    <x v="0"/>
    <x v="1"/>
    <x v="0"/>
    <x v="0"/>
    <x v="1"/>
    <x v="0"/>
    <x v="0"/>
    <x v="3"/>
    <x v="0"/>
    <x v="0"/>
    <x v="0"/>
    <x v="0"/>
    <x v="0"/>
  </r>
  <r>
    <x v="21"/>
    <x v="0"/>
    <x v="0"/>
    <x v="1"/>
    <x v="1"/>
    <x v="3"/>
    <x v="0"/>
    <x v="18"/>
    <x v="4"/>
    <x v="20"/>
    <x v="9"/>
    <x v="0"/>
    <x v="1"/>
    <x v="0"/>
    <x v="0"/>
    <x v="1"/>
    <x v="0"/>
    <x v="2"/>
    <x v="2"/>
    <x v="0"/>
    <x v="0"/>
    <x v="0"/>
    <x v="0"/>
    <x v="0"/>
  </r>
  <r>
    <x v="22"/>
    <x v="0"/>
    <x v="0"/>
    <x v="1"/>
    <x v="1"/>
    <x v="3"/>
    <x v="0"/>
    <x v="19"/>
    <x v="5"/>
    <x v="21"/>
    <x v="0"/>
    <x v="0"/>
    <x v="1"/>
    <x v="0"/>
    <x v="0"/>
    <x v="1"/>
    <x v="0"/>
    <x v="0"/>
    <x v="0"/>
    <x v="0"/>
    <x v="0"/>
    <x v="0"/>
    <x v="0"/>
    <x v="0"/>
  </r>
  <r>
    <x v="23"/>
    <x v="0"/>
    <x v="0"/>
    <x v="1"/>
    <x v="1"/>
    <x v="3"/>
    <x v="0"/>
    <x v="20"/>
    <x v="5"/>
    <x v="5"/>
    <x v="2"/>
    <x v="0"/>
    <x v="1"/>
    <x v="0"/>
    <x v="0"/>
    <x v="1"/>
    <x v="0"/>
    <x v="0"/>
    <x v="3"/>
    <x v="0"/>
    <x v="0"/>
    <x v="0"/>
    <x v="0"/>
    <x v="0"/>
  </r>
  <r>
    <x v="24"/>
    <x v="0"/>
    <x v="0"/>
    <x v="1"/>
    <x v="1"/>
    <x v="3"/>
    <x v="0"/>
    <x v="20"/>
    <x v="5"/>
    <x v="22"/>
    <x v="10"/>
    <x v="0"/>
    <x v="1"/>
    <x v="0"/>
    <x v="0"/>
    <x v="1"/>
    <x v="0"/>
    <x v="3"/>
    <x v="2"/>
    <x v="0"/>
    <x v="0"/>
    <x v="0"/>
    <x v="0"/>
    <x v="0"/>
  </r>
  <r>
    <x v="25"/>
    <x v="0"/>
    <x v="0"/>
    <x v="1"/>
    <x v="1"/>
    <x v="3"/>
    <x v="0"/>
    <x v="20"/>
    <x v="5"/>
    <x v="23"/>
    <x v="2"/>
    <x v="0"/>
    <x v="0"/>
    <x v="0"/>
    <x v="0"/>
    <x v="0"/>
    <x v="0"/>
    <x v="0"/>
    <x v="0"/>
    <x v="0"/>
    <x v="0"/>
    <x v="0"/>
    <x v="0"/>
    <x v="0"/>
  </r>
  <r>
    <x v="26"/>
    <x v="0"/>
    <x v="0"/>
    <x v="1"/>
    <x v="1"/>
    <x v="3"/>
    <x v="0"/>
    <x v="21"/>
    <x v="5"/>
    <x v="24"/>
    <x v="10"/>
    <x v="0"/>
    <x v="0"/>
    <x v="0"/>
    <x v="0"/>
    <x v="0"/>
    <x v="0"/>
    <x v="3"/>
    <x v="2"/>
    <x v="0"/>
    <x v="0"/>
    <x v="0"/>
    <x v="0"/>
    <x v="0"/>
  </r>
  <r>
    <x v="27"/>
    <x v="0"/>
    <x v="0"/>
    <x v="1"/>
    <x v="1"/>
    <x v="3"/>
    <x v="0"/>
    <x v="21"/>
    <x v="5"/>
    <x v="8"/>
    <x v="11"/>
    <x v="0"/>
    <x v="0"/>
    <x v="0"/>
    <x v="0"/>
    <x v="0"/>
    <x v="0"/>
    <x v="0"/>
    <x v="3"/>
    <x v="0"/>
    <x v="0"/>
    <x v="0"/>
    <x v="0"/>
    <x v="0"/>
  </r>
  <r>
    <x v="28"/>
    <x v="0"/>
    <x v="0"/>
    <x v="1"/>
    <x v="1"/>
    <x v="3"/>
    <x v="0"/>
    <x v="21"/>
    <x v="5"/>
    <x v="25"/>
    <x v="2"/>
    <x v="0"/>
    <x v="0"/>
    <x v="0"/>
    <x v="0"/>
    <x v="0"/>
    <x v="0"/>
    <x v="0"/>
    <x v="3"/>
    <x v="0"/>
    <x v="0"/>
    <x v="0"/>
    <x v="0"/>
    <x v="0"/>
  </r>
  <r>
    <x v="29"/>
    <x v="0"/>
    <x v="0"/>
    <x v="1"/>
    <x v="1"/>
    <x v="3"/>
    <x v="0"/>
    <x v="22"/>
    <x v="5"/>
    <x v="26"/>
    <x v="10"/>
    <x v="0"/>
    <x v="1"/>
    <x v="0"/>
    <x v="0"/>
    <x v="1"/>
    <x v="0"/>
    <x v="3"/>
    <x v="2"/>
    <x v="0"/>
    <x v="0"/>
    <x v="0"/>
    <x v="0"/>
    <x v="0"/>
  </r>
  <r>
    <x v="30"/>
    <x v="0"/>
    <x v="0"/>
    <x v="1"/>
    <x v="1"/>
    <x v="3"/>
    <x v="0"/>
    <x v="22"/>
    <x v="5"/>
    <x v="11"/>
    <x v="12"/>
    <x v="0"/>
    <x v="1"/>
    <x v="0"/>
    <x v="0"/>
    <x v="1"/>
    <x v="0"/>
    <x v="0"/>
    <x v="3"/>
    <x v="0"/>
    <x v="0"/>
    <x v="0"/>
    <x v="0"/>
    <x v="0"/>
  </r>
  <r>
    <x v="31"/>
    <x v="0"/>
    <x v="0"/>
    <x v="1"/>
    <x v="1"/>
    <x v="3"/>
    <x v="0"/>
    <x v="22"/>
    <x v="5"/>
    <x v="27"/>
    <x v="2"/>
    <x v="0"/>
    <x v="1"/>
    <x v="0"/>
    <x v="0"/>
    <x v="1"/>
    <x v="0"/>
    <x v="0"/>
    <x v="0"/>
    <x v="0"/>
    <x v="0"/>
    <x v="0"/>
    <x v="0"/>
    <x v="0"/>
  </r>
  <r>
    <x v="32"/>
    <x v="0"/>
    <x v="0"/>
    <x v="1"/>
    <x v="1"/>
    <x v="3"/>
    <x v="0"/>
    <x v="23"/>
    <x v="5"/>
    <x v="28"/>
    <x v="2"/>
    <x v="0"/>
    <x v="1"/>
    <x v="0"/>
    <x v="0"/>
    <x v="1"/>
    <x v="0"/>
    <x v="0"/>
    <x v="3"/>
    <x v="0"/>
    <x v="0"/>
    <x v="0"/>
    <x v="0"/>
    <x v="0"/>
  </r>
  <r>
    <x v="33"/>
    <x v="0"/>
    <x v="0"/>
    <x v="1"/>
    <x v="1"/>
    <x v="3"/>
    <x v="0"/>
    <x v="24"/>
    <x v="5"/>
    <x v="29"/>
    <x v="2"/>
    <x v="0"/>
    <x v="1"/>
    <x v="0"/>
    <x v="0"/>
    <x v="1"/>
    <x v="0"/>
    <x v="0"/>
    <x v="0"/>
    <x v="0"/>
    <x v="0"/>
    <x v="0"/>
    <x v="0"/>
    <x v="0"/>
  </r>
  <r>
    <x v="34"/>
    <x v="0"/>
    <x v="0"/>
    <x v="1"/>
    <x v="1"/>
    <x v="3"/>
    <x v="0"/>
    <x v="24"/>
    <x v="5"/>
    <x v="30"/>
    <x v="2"/>
    <x v="0"/>
    <x v="1"/>
    <x v="0"/>
    <x v="0"/>
    <x v="1"/>
    <x v="0"/>
    <x v="0"/>
    <x v="0"/>
    <x v="0"/>
    <x v="0"/>
    <x v="0"/>
    <x v="0"/>
    <x v="0"/>
  </r>
  <r>
    <x v="35"/>
    <x v="0"/>
    <x v="0"/>
    <x v="1"/>
    <x v="1"/>
    <x v="3"/>
    <x v="0"/>
    <x v="25"/>
    <x v="5"/>
    <x v="31"/>
    <x v="13"/>
    <x v="0"/>
    <x v="1"/>
    <x v="0"/>
    <x v="0"/>
    <x v="1"/>
    <x v="0"/>
    <x v="2"/>
    <x v="3"/>
    <x v="0"/>
    <x v="0"/>
    <x v="0"/>
    <x v="0"/>
    <x v="0"/>
  </r>
  <r>
    <x v="36"/>
    <x v="0"/>
    <x v="0"/>
    <x v="1"/>
    <x v="1"/>
    <x v="3"/>
    <x v="0"/>
    <x v="25"/>
    <x v="5"/>
    <x v="32"/>
    <x v="2"/>
    <x v="0"/>
    <x v="1"/>
    <x v="0"/>
    <x v="0"/>
    <x v="1"/>
    <x v="0"/>
    <x v="3"/>
    <x v="3"/>
    <x v="0"/>
    <x v="0"/>
    <x v="0"/>
    <x v="0"/>
    <x v="0"/>
  </r>
  <r>
    <x v="37"/>
    <x v="0"/>
    <x v="0"/>
    <x v="1"/>
    <x v="1"/>
    <x v="3"/>
    <x v="0"/>
    <x v="26"/>
    <x v="5"/>
    <x v="33"/>
    <x v="2"/>
    <x v="0"/>
    <x v="1"/>
    <x v="0"/>
    <x v="0"/>
    <x v="1"/>
    <x v="0"/>
    <x v="0"/>
    <x v="3"/>
    <x v="0"/>
    <x v="0"/>
    <x v="0"/>
    <x v="0"/>
    <x v="0"/>
  </r>
  <r>
    <x v="38"/>
    <x v="0"/>
    <x v="0"/>
    <x v="1"/>
    <x v="1"/>
    <x v="3"/>
    <x v="0"/>
    <x v="26"/>
    <x v="5"/>
    <x v="34"/>
    <x v="2"/>
    <x v="0"/>
    <x v="1"/>
    <x v="0"/>
    <x v="0"/>
    <x v="1"/>
    <x v="0"/>
    <x v="0"/>
    <x v="0"/>
    <x v="0"/>
    <x v="0"/>
    <x v="0"/>
    <x v="0"/>
    <x v="0"/>
  </r>
  <r>
    <x v="39"/>
    <x v="0"/>
    <x v="0"/>
    <x v="1"/>
    <x v="1"/>
    <x v="3"/>
    <x v="0"/>
    <x v="26"/>
    <x v="5"/>
    <x v="35"/>
    <x v="2"/>
    <x v="0"/>
    <x v="1"/>
    <x v="0"/>
    <x v="0"/>
    <x v="1"/>
    <x v="0"/>
    <x v="0"/>
    <x v="0"/>
    <x v="0"/>
    <x v="0"/>
    <x v="0"/>
    <x v="0"/>
    <x v="0"/>
  </r>
  <r>
    <x v="40"/>
    <x v="0"/>
    <x v="1"/>
    <x v="2"/>
    <x v="1"/>
    <x v="3"/>
    <x v="0"/>
    <x v="27"/>
    <x v="6"/>
    <x v="36"/>
    <x v="2"/>
    <x v="0"/>
    <x v="2"/>
    <x v="1"/>
    <x v="0"/>
    <x v="0"/>
    <x v="0"/>
    <x v="0"/>
    <x v="0"/>
    <x v="0"/>
    <x v="0"/>
    <x v="0"/>
    <x v="0"/>
    <x v="0"/>
  </r>
  <r>
    <x v="41"/>
    <x v="0"/>
    <x v="1"/>
    <x v="2"/>
    <x v="1"/>
    <x v="3"/>
    <x v="0"/>
    <x v="27"/>
    <x v="6"/>
    <x v="37"/>
    <x v="2"/>
    <x v="0"/>
    <x v="2"/>
    <x v="1"/>
    <x v="0"/>
    <x v="0"/>
    <x v="0"/>
    <x v="0"/>
    <x v="0"/>
    <x v="0"/>
    <x v="0"/>
    <x v="0"/>
    <x v="0"/>
    <x v="0"/>
  </r>
  <r>
    <x v="42"/>
    <x v="0"/>
    <x v="1"/>
    <x v="2"/>
    <x v="1"/>
    <x v="3"/>
    <x v="0"/>
    <x v="28"/>
    <x v="7"/>
    <x v="38"/>
    <x v="2"/>
    <x v="0"/>
    <x v="2"/>
    <x v="1"/>
    <x v="0"/>
    <x v="0"/>
    <x v="0"/>
    <x v="0"/>
    <x v="0"/>
    <x v="0"/>
    <x v="0"/>
    <x v="0"/>
    <x v="0"/>
    <x v="0"/>
  </r>
  <r>
    <x v="43"/>
    <x v="0"/>
    <x v="1"/>
    <x v="2"/>
    <x v="1"/>
    <x v="3"/>
    <x v="0"/>
    <x v="29"/>
    <x v="8"/>
    <x v="39"/>
    <x v="0"/>
    <x v="0"/>
    <x v="2"/>
    <x v="1"/>
    <x v="0"/>
    <x v="0"/>
    <x v="0"/>
    <x v="0"/>
    <x v="0"/>
    <x v="0"/>
    <x v="0"/>
    <x v="0"/>
    <x v="0"/>
    <x v="0"/>
  </r>
  <r>
    <x v="44"/>
    <x v="0"/>
    <x v="1"/>
    <x v="2"/>
    <x v="1"/>
    <x v="3"/>
    <x v="0"/>
    <x v="30"/>
    <x v="9"/>
    <x v="40"/>
    <x v="14"/>
    <x v="0"/>
    <x v="2"/>
    <x v="1"/>
    <x v="0"/>
    <x v="0"/>
    <x v="0"/>
    <x v="2"/>
    <x v="3"/>
    <x v="0"/>
    <x v="0"/>
    <x v="0"/>
    <x v="0"/>
    <x v="0"/>
  </r>
  <r>
    <x v="45"/>
    <x v="0"/>
    <x v="1"/>
    <x v="2"/>
    <x v="1"/>
    <x v="3"/>
    <x v="0"/>
    <x v="31"/>
    <x v="10"/>
    <x v="41"/>
    <x v="2"/>
    <x v="0"/>
    <x v="2"/>
    <x v="1"/>
    <x v="0"/>
    <x v="0"/>
    <x v="0"/>
    <x v="0"/>
    <x v="3"/>
    <x v="0"/>
    <x v="0"/>
    <x v="0"/>
    <x v="0"/>
    <x v="0"/>
  </r>
  <r>
    <x v="46"/>
    <x v="0"/>
    <x v="1"/>
    <x v="2"/>
    <x v="1"/>
    <x v="3"/>
    <x v="0"/>
    <x v="32"/>
    <x v="10"/>
    <x v="42"/>
    <x v="2"/>
    <x v="0"/>
    <x v="2"/>
    <x v="1"/>
    <x v="0"/>
    <x v="0"/>
    <x v="0"/>
    <x v="2"/>
    <x v="3"/>
    <x v="0"/>
    <x v="0"/>
    <x v="0"/>
    <x v="0"/>
    <x v="0"/>
  </r>
  <r>
    <x v="47"/>
    <x v="0"/>
    <x v="1"/>
    <x v="2"/>
    <x v="1"/>
    <x v="3"/>
    <x v="0"/>
    <x v="32"/>
    <x v="11"/>
    <x v="43"/>
    <x v="15"/>
    <x v="0"/>
    <x v="2"/>
    <x v="1"/>
    <x v="0"/>
    <x v="0"/>
    <x v="0"/>
    <x v="2"/>
    <x v="3"/>
    <x v="0"/>
    <x v="0"/>
    <x v="0"/>
    <x v="0"/>
    <x v="0"/>
  </r>
  <r>
    <x v="48"/>
    <x v="0"/>
    <x v="1"/>
    <x v="2"/>
    <x v="1"/>
    <x v="3"/>
    <x v="0"/>
    <x v="32"/>
    <x v="11"/>
    <x v="44"/>
    <x v="0"/>
    <x v="0"/>
    <x v="2"/>
    <x v="1"/>
    <x v="0"/>
    <x v="0"/>
    <x v="0"/>
    <x v="2"/>
    <x v="3"/>
    <x v="0"/>
    <x v="0"/>
    <x v="0"/>
    <x v="0"/>
    <x v="0"/>
  </r>
  <r>
    <x v="49"/>
    <x v="0"/>
    <x v="1"/>
    <x v="2"/>
    <x v="1"/>
    <x v="3"/>
    <x v="0"/>
    <x v="33"/>
    <x v="12"/>
    <x v="45"/>
    <x v="16"/>
    <x v="0"/>
    <x v="2"/>
    <x v="1"/>
    <x v="0"/>
    <x v="0"/>
    <x v="0"/>
    <x v="2"/>
    <x v="3"/>
    <x v="0"/>
    <x v="0"/>
    <x v="0"/>
    <x v="0"/>
    <x v="0"/>
  </r>
  <r>
    <x v="50"/>
    <x v="0"/>
    <x v="1"/>
    <x v="2"/>
    <x v="1"/>
    <x v="3"/>
    <x v="0"/>
    <x v="34"/>
    <x v="13"/>
    <x v="46"/>
    <x v="2"/>
    <x v="0"/>
    <x v="2"/>
    <x v="1"/>
    <x v="0"/>
    <x v="0"/>
    <x v="0"/>
    <x v="2"/>
    <x v="3"/>
    <x v="0"/>
    <x v="0"/>
    <x v="0"/>
    <x v="0"/>
    <x v="0"/>
  </r>
  <r>
    <x v="51"/>
    <x v="0"/>
    <x v="1"/>
    <x v="2"/>
    <x v="1"/>
    <x v="3"/>
    <x v="0"/>
    <x v="35"/>
    <x v="14"/>
    <x v="47"/>
    <x v="2"/>
    <x v="0"/>
    <x v="2"/>
    <x v="1"/>
    <x v="0"/>
    <x v="0"/>
    <x v="0"/>
    <x v="0"/>
    <x v="0"/>
    <x v="0"/>
    <x v="0"/>
    <x v="0"/>
    <x v="0"/>
    <x v="0"/>
  </r>
  <r>
    <x v="52"/>
    <x v="0"/>
    <x v="1"/>
    <x v="2"/>
    <x v="1"/>
    <x v="3"/>
    <x v="0"/>
    <x v="35"/>
    <x v="15"/>
    <x v="48"/>
    <x v="2"/>
    <x v="0"/>
    <x v="2"/>
    <x v="1"/>
    <x v="0"/>
    <x v="0"/>
    <x v="0"/>
    <x v="0"/>
    <x v="0"/>
    <x v="0"/>
    <x v="0"/>
    <x v="0"/>
    <x v="0"/>
    <x v="0"/>
  </r>
  <r>
    <x v="53"/>
    <x v="0"/>
    <x v="1"/>
    <x v="0"/>
    <x v="1"/>
    <x v="3"/>
    <x v="0"/>
    <x v="36"/>
    <x v="16"/>
    <x v="49"/>
    <x v="0"/>
    <x v="0"/>
    <x v="2"/>
    <x v="2"/>
    <x v="0"/>
    <x v="1"/>
    <x v="0"/>
    <x v="0"/>
    <x v="0"/>
    <x v="0"/>
    <x v="0"/>
    <x v="0"/>
    <x v="0"/>
    <x v="0"/>
  </r>
  <r>
    <x v="54"/>
    <x v="0"/>
    <x v="1"/>
    <x v="0"/>
    <x v="1"/>
    <x v="3"/>
    <x v="0"/>
    <x v="36"/>
    <x v="17"/>
    <x v="50"/>
    <x v="0"/>
    <x v="0"/>
    <x v="2"/>
    <x v="2"/>
    <x v="0"/>
    <x v="1"/>
    <x v="0"/>
    <x v="0"/>
    <x v="0"/>
    <x v="0"/>
    <x v="0"/>
    <x v="0"/>
    <x v="0"/>
    <x v="0"/>
  </r>
  <r>
    <x v="55"/>
    <x v="0"/>
    <x v="1"/>
    <x v="0"/>
    <x v="1"/>
    <x v="3"/>
    <x v="0"/>
    <x v="37"/>
    <x v="18"/>
    <x v="51"/>
    <x v="0"/>
    <x v="0"/>
    <x v="2"/>
    <x v="2"/>
    <x v="0"/>
    <x v="1"/>
    <x v="0"/>
    <x v="0"/>
    <x v="0"/>
    <x v="0"/>
    <x v="0"/>
    <x v="0"/>
    <x v="0"/>
    <x v="0"/>
  </r>
  <r>
    <x v="56"/>
    <x v="0"/>
    <x v="1"/>
    <x v="0"/>
    <x v="1"/>
    <x v="3"/>
    <x v="0"/>
    <x v="37"/>
    <x v="19"/>
    <x v="51"/>
    <x v="0"/>
    <x v="0"/>
    <x v="2"/>
    <x v="2"/>
    <x v="0"/>
    <x v="1"/>
    <x v="0"/>
    <x v="0"/>
    <x v="0"/>
    <x v="0"/>
    <x v="0"/>
    <x v="0"/>
    <x v="0"/>
    <x v="0"/>
  </r>
  <r>
    <x v="57"/>
    <x v="0"/>
    <x v="1"/>
    <x v="0"/>
    <x v="1"/>
    <x v="3"/>
    <x v="0"/>
    <x v="37"/>
    <x v="20"/>
    <x v="51"/>
    <x v="0"/>
    <x v="0"/>
    <x v="2"/>
    <x v="2"/>
    <x v="0"/>
    <x v="1"/>
    <x v="0"/>
    <x v="0"/>
    <x v="0"/>
    <x v="0"/>
    <x v="0"/>
    <x v="0"/>
    <x v="0"/>
    <x v="0"/>
  </r>
  <r>
    <x v="58"/>
    <x v="0"/>
    <x v="1"/>
    <x v="0"/>
    <x v="1"/>
    <x v="3"/>
    <x v="0"/>
    <x v="38"/>
    <x v="21"/>
    <x v="52"/>
    <x v="0"/>
    <x v="0"/>
    <x v="2"/>
    <x v="2"/>
    <x v="0"/>
    <x v="1"/>
    <x v="0"/>
    <x v="0"/>
    <x v="0"/>
    <x v="0"/>
    <x v="0"/>
    <x v="0"/>
    <x v="0"/>
    <x v="0"/>
  </r>
  <r>
    <x v="59"/>
    <x v="0"/>
    <x v="2"/>
    <x v="0"/>
    <x v="1"/>
    <x v="3"/>
    <x v="0"/>
    <x v="39"/>
    <x v="22"/>
    <x v="53"/>
    <x v="0"/>
    <x v="0"/>
    <x v="2"/>
    <x v="2"/>
    <x v="0"/>
    <x v="1"/>
    <x v="0"/>
    <x v="0"/>
    <x v="0"/>
    <x v="0"/>
    <x v="0"/>
    <x v="0"/>
    <x v="0"/>
    <x v="0"/>
  </r>
  <r>
    <x v="60"/>
    <x v="0"/>
    <x v="2"/>
    <x v="0"/>
    <x v="1"/>
    <x v="3"/>
    <x v="0"/>
    <x v="40"/>
    <x v="23"/>
    <x v="54"/>
    <x v="0"/>
    <x v="0"/>
    <x v="2"/>
    <x v="2"/>
    <x v="0"/>
    <x v="1"/>
    <x v="0"/>
    <x v="0"/>
    <x v="0"/>
    <x v="0"/>
    <x v="0"/>
    <x v="0"/>
    <x v="0"/>
    <x v="0"/>
  </r>
  <r>
    <x v="61"/>
    <x v="0"/>
    <x v="2"/>
    <x v="0"/>
    <x v="1"/>
    <x v="3"/>
    <x v="0"/>
    <x v="41"/>
    <x v="23"/>
    <x v="55"/>
    <x v="0"/>
    <x v="0"/>
    <x v="2"/>
    <x v="2"/>
    <x v="0"/>
    <x v="1"/>
    <x v="0"/>
    <x v="0"/>
    <x v="0"/>
    <x v="0"/>
    <x v="0"/>
    <x v="0"/>
    <x v="0"/>
    <x v="0"/>
  </r>
  <r>
    <x v="62"/>
    <x v="0"/>
    <x v="2"/>
    <x v="0"/>
    <x v="1"/>
    <x v="3"/>
    <x v="0"/>
    <x v="19"/>
    <x v="24"/>
    <x v="56"/>
    <x v="0"/>
    <x v="0"/>
    <x v="2"/>
    <x v="2"/>
    <x v="0"/>
    <x v="1"/>
    <x v="0"/>
    <x v="0"/>
    <x v="0"/>
    <x v="0"/>
    <x v="0"/>
    <x v="0"/>
    <x v="0"/>
    <x v="0"/>
  </r>
  <r>
    <x v="63"/>
    <x v="0"/>
    <x v="2"/>
    <x v="0"/>
    <x v="1"/>
    <x v="3"/>
    <x v="0"/>
    <x v="42"/>
    <x v="25"/>
    <x v="5"/>
    <x v="0"/>
    <x v="0"/>
    <x v="2"/>
    <x v="2"/>
    <x v="0"/>
    <x v="1"/>
    <x v="0"/>
    <x v="3"/>
    <x v="3"/>
    <x v="0"/>
    <x v="0"/>
    <x v="0"/>
    <x v="0"/>
    <x v="0"/>
  </r>
  <r>
    <x v="64"/>
    <x v="0"/>
    <x v="2"/>
    <x v="0"/>
    <x v="1"/>
    <x v="3"/>
    <x v="0"/>
    <x v="42"/>
    <x v="25"/>
    <x v="22"/>
    <x v="0"/>
    <x v="0"/>
    <x v="2"/>
    <x v="3"/>
    <x v="0"/>
    <x v="2"/>
    <x v="0"/>
    <x v="0"/>
    <x v="3"/>
    <x v="0"/>
    <x v="0"/>
    <x v="0"/>
    <x v="0"/>
    <x v="0"/>
  </r>
  <r>
    <x v="65"/>
    <x v="0"/>
    <x v="2"/>
    <x v="0"/>
    <x v="1"/>
    <x v="3"/>
    <x v="0"/>
    <x v="42"/>
    <x v="25"/>
    <x v="23"/>
    <x v="0"/>
    <x v="0"/>
    <x v="2"/>
    <x v="2"/>
    <x v="0"/>
    <x v="1"/>
    <x v="0"/>
    <x v="1"/>
    <x v="3"/>
    <x v="0"/>
    <x v="0"/>
    <x v="0"/>
    <x v="0"/>
    <x v="0"/>
  </r>
  <r>
    <x v="66"/>
    <x v="0"/>
    <x v="2"/>
    <x v="0"/>
    <x v="1"/>
    <x v="3"/>
    <x v="0"/>
    <x v="43"/>
    <x v="26"/>
    <x v="24"/>
    <x v="0"/>
    <x v="0"/>
    <x v="2"/>
    <x v="3"/>
    <x v="0"/>
    <x v="2"/>
    <x v="0"/>
    <x v="2"/>
    <x v="3"/>
    <x v="0"/>
    <x v="0"/>
    <x v="0"/>
    <x v="0"/>
    <x v="0"/>
  </r>
  <r>
    <x v="67"/>
    <x v="0"/>
    <x v="2"/>
    <x v="0"/>
    <x v="1"/>
    <x v="3"/>
    <x v="0"/>
    <x v="43"/>
    <x v="26"/>
    <x v="8"/>
    <x v="0"/>
    <x v="0"/>
    <x v="2"/>
    <x v="1"/>
    <x v="0"/>
    <x v="0"/>
    <x v="0"/>
    <x v="3"/>
    <x v="3"/>
    <x v="0"/>
    <x v="0"/>
    <x v="0"/>
    <x v="0"/>
    <x v="0"/>
  </r>
  <r>
    <x v="68"/>
    <x v="0"/>
    <x v="2"/>
    <x v="0"/>
    <x v="1"/>
    <x v="0"/>
    <x v="0"/>
    <x v="43"/>
    <x v="26"/>
    <x v="25"/>
    <x v="0"/>
    <x v="0"/>
    <x v="2"/>
    <x v="1"/>
    <x v="0"/>
    <x v="0"/>
    <x v="0"/>
    <x v="0"/>
    <x v="3"/>
    <x v="0"/>
    <x v="0"/>
    <x v="0"/>
    <x v="0"/>
    <x v="0"/>
  </r>
  <r>
    <x v="69"/>
    <x v="0"/>
    <x v="2"/>
    <x v="0"/>
    <x v="1"/>
    <x v="0"/>
    <x v="0"/>
    <x v="44"/>
    <x v="27"/>
    <x v="57"/>
    <x v="0"/>
    <x v="0"/>
    <x v="2"/>
    <x v="1"/>
    <x v="0"/>
    <x v="0"/>
    <x v="0"/>
    <x v="1"/>
    <x v="3"/>
    <x v="0"/>
    <x v="0"/>
    <x v="0"/>
    <x v="0"/>
    <x v="0"/>
  </r>
  <r>
    <x v="70"/>
    <x v="0"/>
    <x v="2"/>
    <x v="0"/>
    <x v="1"/>
    <x v="0"/>
    <x v="0"/>
    <x v="44"/>
    <x v="27"/>
    <x v="11"/>
    <x v="0"/>
    <x v="0"/>
    <x v="2"/>
    <x v="1"/>
    <x v="0"/>
    <x v="0"/>
    <x v="0"/>
    <x v="2"/>
    <x v="3"/>
    <x v="0"/>
    <x v="0"/>
    <x v="0"/>
    <x v="0"/>
    <x v="0"/>
  </r>
  <r>
    <x v="71"/>
    <x v="0"/>
    <x v="2"/>
    <x v="2"/>
    <x v="1"/>
    <x v="0"/>
    <x v="0"/>
    <x v="44"/>
    <x v="27"/>
    <x v="27"/>
    <x v="0"/>
    <x v="0"/>
    <x v="2"/>
    <x v="1"/>
    <x v="0"/>
    <x v="0"/>
    <x v="0"/>
    <x v="3"/>
    <x v="0"/>
    <x v="0"/>
    <x v="0"/>
    <x v="0"/>
    <x v="0"/>
    <x v="0"/>
  </r>
  <r>
    <x v="72"/>
    <x v="0"/>
    <x v="2"/>
    <x v="2"/>
    <x v="1"/>
    <x v="0"/>
    <x v="0"/>
    <x v="24"/>
    <x v="28"/>
    <x v="28"/>
    <x v="0"/>
    <x v="0"/>
    <x v="2"/>
    <x v="1"/>
    <x v="0"/>
    <x v="0"/>
    <x v="0"/>
    <x v="0"/>
    <x v="3"/>
    <x v="0"/>
    <x v="0"/>
    <x v="0"/>
    <x v="0"/>
    <x v="0"/>
  </r>
  <r>
    <x v="73"/>
    <x v="0"/>
    <x v="2"/>
    <x v="2"/>
    <x v="1"/>
    <x v="0"/>
    <x v="0"/>
    <x v="24"/>
    <x v="28"/>
    <x v="29"/>
    <x v="0"/>
    <x v="0"/>
    <x v="2"/>
    <x v="1"/>
    <x v="0"/>
    <x v="0"/>
    <x v="0"/>
    <x v="1"/>
    <x v="3"/>
    <x v="0"/>
    <x v="0"/>
    <x v="0"/>
    <x v="0"/>
    <x v="0"/>
  </r>
  <r>
    <x v="74"/>
    <x v="0"/>
    <x v="2"/>
    <x v="2"/>
    <x v="1"/>
    <x v="0"/>
    <x v="0"/>
    <x v="24"/>
    <x v="28"/>
    <x v="30"/>
    <x v="0"/>
    <x v="0"/>
    <x v="2"/>
    <x v="1"/>
    <x v="0"/>
    <x v="0"/>
    <x v="1"/>
    <x v="2"/>
    <x v="0"/>
    <x v="0"/>
    <x v="0"/>
    <x v="0"/>
    <x v="0"/>
    <x v="0"/>
  </r>
  <r>
    <x v="75"/>
    <x v="0"/>
    <x v="2"/>
    <x v="2"/>
    <x v="1"/>
    <x v="0"/>
    <x v="0"/>
    <x v="25"/>
    <x v="29"/>
    <x v="31"/>
    <x v="0"/>
    <x v="0"/>
    <x v="2"/>
    <x v="1"/>
    <x v="0"/>
    <x v="0"/>
    <x v="0"/>
    <x v="3"/>
    <x v="0"/>
    <x v="0"/>
    <x v="0"/>
    <x v="0"/>
    <x v="0"/>
    <x v="0"/>
  </r>
  <r>
    <x v="76"/>
    <x v="0"/>
    <x v="2"/>
    <x v="2"/>
    <x v="1"/>
    <x v="0"/>
    <x v="0"/>
    <x v="25"/>
    <x v="29"/>
    <x v="58"/>
    <x v="0"/>
    <x v="0"/>
    <x v="2"/>
    <x v="1"/>
    <x v="0"/>
    <x v="0"/>
    <x v="0"/>
    <x v="0"/>
    <x v="0"/>
    <x v="0"/>
    <x v="0"/>
    <x v="0"/>
    <x v="0"/>
    <x v="0"/>
  </r>
  <r>
    <x v="77"/>
    <x v="0"/>
    <x v="2"/>
    <x v="2"/>
    <x v="1"/>
    <x v="0"/>
    <x v="0"/>
    <x v="26"/>
    <x v="30"/>
    <x v="33"/>
    <x v="0"/>
    <x v="0"/>
    <x v="2"/>
    <x v="1"/>
    <x v="0"/>
    <x v="0"/>
    <x v="0"/>
    <x v="1"/>
    <x v="0"/>
    <x v="0"/>
    <x v="0"/>
    <x v="0"/>
    <x v="0"/>
    <x v="0"/>
  </r>
  <r>
    <x v="78"/>
    <x v="0"/>
    <x v="2"/>
    <x v="2"/>
    <x v="1"/>
    <x v="0"/>
    <x v="0"/>
    <x v="26"/>
    <x v="30"/>
    <x v="34"/>
    <x v="0"/>
    <x v="0"/>
    <x v="2"/>
    <x v="1"/>
    <x v="0"/>
    <x v="0"/>
    <x v="1"/>
    <x v="2"/>
    <x v="0"/>
    <x v="0"/>
    <x v="0"/>
    <x v="0"/>
    <x v="0"/>
    <x v="0"/>
  </r>
  <r>
    <x v="79"/>
    <x v="0"/>
    <x v="2"/>
    <x v="2"/>
    <x v="1"/>
    <x v="0"/>
    <x v="0"/>
    <x v="26"/>
    <x v="30"/>
    <x v="35"/>
    <x v="0"/>
    <x v="0"/>
    <x v="2"/>
    <x v="1"/>
    <x v="0"/>
    <x v="0"/>
    <x v="1"/>
    <x v="3"/>
    <x v="2"/>
    <x v="0"/>
    <x v="0"/>
    <x v="0"/>
    <x v="0"/>
    <x v="0"/>
  </r>
  <r>
    <x v="80"/>
    <x v="0"/>
    <x v="2"/>
    <x v="2"/>
    <x v="1"/>
    <x v="0"/>
    <x v="0"/>
    <x v="45"/>
    <x v="31"/>
    <x v="59"/>
    <x v="0"/>
    <x v="0"/>
    <x v="2"/>
    <x v="1"/>
    <x v="0"/>
    <x v="0"/>
    <x v="1"/>
    <x v="2"/>
    <x v="2"/>
    <x v="0"/>
    <x v="0"/>
    <x v="0"/>
    <x v="0"/>
    <x v="0"/>
  </r>
  <r>
    <x v="81"/>
    <x v="0"/>
    <x v="2"/>
    <x v="2"/>
    <x v="1"/>
    <x v="0"/>
    <x v="0"/>
    <x v="45"/>
    <x v="31"/>
    <x v="60"/>
    <x v="0"/>
    <x v="0"/>
    <x v="2"/>
    <x v="1"/>
    <x v="0"/>
    <x v="0"/>
    <x v="1"/>
    <x v="3"/>
    <x v="2"/>
    <x v="0"/>
    <x v="0"/>
    <x v="0"/>
    <x v="0"/>
    <x v="0"/>
  </r>
  <r>
    <x v="82"/>
    <x v="0"/>
    <x v="2"/>
    <x v="2"/>
    <x v="1"/>
    <x v="0"/>
    <x v="0"/>
    <x v="45"/>
    <x v="31"/>
    <x v="61"/>
    <x v="0"/>
    <x v="0"/>
    <x v="2"/>
    <x v="1"/>
    <x v="0"/>
    <x v="0"/>
    <x v="1"/>
    <x v="2"/>
    <x v="2"/>
    <x v="0"/>
    <x v="0"/>
    <x v="0"/>
    <x v="0"/>
    <x v="0"/>
  </r>
  <r>
    <x v="83"/>
    <x v="0"/>
    <x v="2"/>
    <x v="2"/>
    <x v="1"/>
    <x v="0"/>
    <x v="0"/>
    <x v="46"/>
    <x v="32"/>
    <x v="62"/>
    <x v="0"/>
    <x v="0"/>
    <x v="2"/>
    <x v="1"/>
    <x v="0"/>
    <x v="0"/>
    <x v="1"/>
    <x v="3"/>
    <x v="2"/>
    <x v="0"/>
    <x v="0"/>
    <x v="0"/>
    <x v="0"/>
    <x v="0"/>
  </r>
  <r>
    <x v="84"/>
    <x v="0"/>
    <x v="2"/>
    <x v="2"/>
    <x v="1"/>
    <x v="0"/>
    <x v="0"/>
    <x v="47"/>
    <x v="33"/>
    <x v="63"/>
    <x v="0"/>
    <x v="0"/>
    <x v="2"/>
    <x v="2"/>
    <x v="0"/>
    <x v="1"/>
    <x v="1"/>
    <x v="0"/>
    <x v="2"/>
    <x v="0"/>
    <x v="0"/>
    <x v="0"/>
    <x v="0"/>
    <x v="0"/>
  </r>
  <r>
    <x v="85"/>
    <x v="0"/>
    <x v="2"/>
    <x v="2"/>
    <x v="1"/>
    <x v="0"/>
    <x v="0"/>
    <x v="47"/>
    <x v="33"/>
    <x v="64"/>
    <x v="0"/>
    <x v="0"/>
    <x v="2"/>
    <x v="2"/>
    <x v="0"/>
    <x v="1"/>
    <x v="1"/>
    <x v="2"/>
    <x v="0"/>
    <x v="0"/>
    <x v="0"/>
    <x v="0"/>
    <x v="0"/>
    <x v="0"/>
  </r>
  <r>
    <x v="86"/>
    <x v="0"/>
    <x v="2"/>
    <x v="2"/>
    <x v="1"/>
    <x v="0"/>
    <x v="0"/>
    <x v="47"/>
    <x v="33"/>
    <x v="65"/>
    <x v="0"/>
    <x v="0"/>
    <x v="2"/>
    <x v="2"/>
    <x v="0"/>
    <x v="1"/>
    <x v="1"/>
    <x v="3"/>
    <x v="0"/>
    <x v="0"/>
    <x v="0"/>
    <x v="0"/>
    <x v="0"/>
    <x v="0"/>
  </r>
  <r>
    <x v="87"/>
    <x v="0"/>
    <x v="2"/>
    <x v="2"/>
    <x v="1"/>
    <x v="0"/>
    <x v="0"/>
    <x v="48"/>
    <x v="34"/>
    <x v="66"/>
    <x v="0"/>
    <x v="0"/>
    <x v="2"/>
    <x v="2"/>
    <x v="0"/>
    <x v="1"/>
    <x v="1"/>
    <x v="0"/>
    <x v="0"/>
    <x v="0"/>
    <x v="0"/>
    <x v="0"/>
    <x v="0"/>
    <x v="0"/>
  </r>
  <r>
    <x v="88"/>
    <x v="0"/>
    <x v="2"/>
    <x v="2"/>
    <x v="1"/>
    <x v="0"/>
    <x v="0"/>
    <x v="48"/>
    <x v="34"/>
    <x v="67"/>
    <x v="0"/>
    <x v="0"/>
    <x v="2"/>
    <x v="2"/>
    <x v="0"/>
    <x v="1"/>
    <x v="1"/>
    <x v="2"/>
    <x v="0"/>
    <x v="0"/>
    <x v="0"/>
    <x v="0"/>
    <x v="0"/>
    <x v="0"/>
  </r>
  <r>
    <x v="89"/>
    <x v="0"/>
    <x v="2"/>
    <x v="2"/>
    <x v="1"/>
    <x v="0"/>
    <x v="0"/>
    <x v="49"/>
    <x v="35"/>
    <x v="68"/>
    <x v="0"/>
    <x v="0"/>
    <x v="2"/>
    <x v="2"/>
    <x v="0"/>
    <x v="1"/>
    <x v="1"/>
    <x v="3"/>
    <x v="0"/>
    <x v="0"/>
    <x v="0"/>
    <x v="0"/>
    <x v="0"/>
    <x v="0"/>
  </r>
  <r>
    <x v="90"/>
    <x v="0"/>
    <x v="2"/>
    <x v="2"/>
    <x v="1"/>
    <x v="0"/>
    <x v="0"/>
    <x v="49"/>
    <x v="35"/>
    <x v="69"/>
    <x v="0"/>
    <x v="0"/>
    <x v="2"/>
    <x v="2"/>
    <x v="0"/>
    <x v="1"/>
    <x v="1"/>
    <x v="0"/>
    <x v="2"/>
    <x v="0"/>
    <x v="0"/>
    <x v="0"/>
    <x v="0"/>
    <x v="0"/>
  </r>
  <r>
    <x v="91"/>
    <x v="0"/>
    <x v="2"/>
    <x v="2"/>
    <x v="1"/>
    <x v="0"/>
    <x v="0"/>
    <x v="50"/>
    <x v="36"/>
    <x v="70"/>
    <x v="0"/>
    <x v="0"/>
    <x v="2"/>
    <x v="2"/>
    <x v="0"/>
    <x v="1"/>
    <x v="1"/>
    <x v="2"/>
    <x v="0"/>
    <x v="0"/>
    <x v="0"/>
    <x v="0"/>
    <x v="0"/>
    <x v="0"/>
  </r>
  <r>
    <x v="92"/>
    <x v="0"/>
    <x v="2"/>
    <x v="2"/>
    <x v="1"/>
    <x v="1"/>
    <x v="0"/>
    <x v="50"/>
    <x v="36"/>
    <x v="71"/>
    <x v="0"/>
    <x v="0"/>
    <x v="2"/>
    <x v="3"/>
    <x v="0"/>
    <x v="2"/>
    <x v="1"/>
    <x v="3"/>
    <x v="1"/>
    <x v="0"/>
    <x v="0"/>
    <x v="0"/>
    <x v="0"/>
    <x v="0"/>
  </r>
  <r>
    <x v="93"/>
    <x v="0"/>
    <x v="2"/>
    <x v="2"/>
    <x v="1"/>
    <x v="1"/>
    <x v="0"/>
    <x v="32"/>
    <x v="37"/>
    <x v="72"/>
    <x v="0"/>
    <x v="0"/>
    <x v="2"/>
    <x v="3"/>
    <x v="0"/>
    <x v="2"/>
    <x v="1"/>
    <x v="0"/>
    <x v="3"/>
    <x v="0"/>
    <x v="0"/>
    <x v="0"/>
    <x v="0"/>
    <x v="0"/>
  </r>
  <r>
    <x v="94"/>
    <x v="0"/>
    <x v="2"/>
    <x v="2"/>
    <x v="1"/>
    <x v="1"/>
    <x v="0"/>
    <x v="32"/>
    <x v="37"/>
    <x v="73"/>
    <x v="0"/>
    <x v="0"/>
    <x v="2"/>
    <x v="3"/>
    <x v="0"/>
    <x v="2"/>
    <x v="1"/>
    <x v="1"/>
    <x v="3"/>
    <x v="0"/>
    <x v="0"/>
    <x v="0"/>
    <x v="0"/>
    <x v="0"/>
  </r>
  <r>
    <x v="95"/>
    <x v="0"/>
    <x v="2"/>
    <x v="2"/>
    <x v="1"/>
    <x v="1"/>
    <x v="0"/>
    <x v="32"/>
    <x v="37"/>
    <x v="74"/>
    <x v="0"/>
    <x v="0"/>
    <x v="2"/>
    <x v="3"/>
    <x v="0"/>
    <x v="2"/>
    <x v="1"/>
    <x v="2"/>
    <x v="3"/>
    <x v="0"/>
    <x v="0"/>
    <x v="0"/>
    <x v="0"/>
    <x v="0"/>
  </r>
  <r>
    <x v="96"/>
    <x v="0"/>
    <x v="2"/>
    <x v="2"/>
    <x v="1"/>
    <x v="1"/>
    <x v="0"/>
    <x v="51"/>
    <x v="37"/>
    <x v="75"/>
    <x v="0"/>
    <x v="0"/>
    <x v="2"/>
    <x v="3"/>
    <x v="0"/>
    <x v="2"/>
    <x v="0"/>
    <x v="2"/>
    <x v="3"/>
    <x v="0"/>
    <x v="0"/>
    <x v="0"/>
    <x v="0"/>
    <x v="0"/>
  </r>
  <r>
    <x v="97"/>
    <x v="0"/>
    <x v="2"/>
    <x v="2"/>
    <x v="1"/>
    <x v="1"/>
    <x v="0"/>
    <x v="52"/>
    <x v="37"/>
    <x v="76"/>
    <x v="0"/>
    <x v="0"/>
    <x v="2"/>
    <x v="3"/>
    <x v="0"/>
    <x v="2"/>
    <x v="0"/>
    <x v="2"/>
    <x v="3"/>
    <x v="0"/>
    <x v="0"/>
    <x v="0"/>
    <x v="0"/>
    <x v="0"/>
  </r>
  <r>
    <x v="98"/>
    <x v="0"/>
    <x v="2"/>
    <x v="2"/>
    <x v="1"/>
    <x v="1"/>
    <x v="0"/>
    <x v="53"/>
    <x v="38"/>
    <x v="77"/>
    <x v="0"/>
    <x v="0"/>
    <x v="2"/>
    <x v="1"/>
    <x v="0"/>
    <x v="0"/>
    <x v="0"/>
    <x v="0"/>
    <x v="0"/>
    <x v="0"/>
    <x v="0"/>
    <x v="0"/>
    <x v="0"/>
    <x v="0"/>
  </r>
  <r>
    <x v="99"/>
    <x v="0"/>
    <x v="3"/>
    <x v="0"/>
    <x v="1"/>
    <x v="5"/>
    <x v="0"/>
    <x v="54"/>
    <x v="39"/>
    <x v="78"/>
    <x v="0"/>
    <x v="0"/>
    <x v="2"/>
    <x v="0"/>
    <x v="1"/>
    <x v="0"/>
    <x v="0"/>
    <x v="0"/>
    <x v="0"/>
    <x v="0"/>
    <x v="0"/>
    <x v="0"/>
    <x v="0"/>
    <x v="0"/>
  </r>
  <r>
    <x v="100"/>
    <x v="0"/>
    <x v="3"/>
    <x v="0"/>
    <x v="1"/>
    <x v="5"/>
    <x v="0"/>
    <x v="55"/>
    <x v="40"/>
    <x v="79"/>
    <x v="0"/>
    <x v="0"/>
    <x v="2"/>
    <x v="0"/>
    <x v="1"/>
    <x v="0"/>
    <x v="0"/>
    <x v="0"/>
    <x v="0"/>
    <x v="0"/>
    <x v="0"/>
    <x v="0"/>
    <x v="0"/>
    <x v="0"/>
  </r>
  <r>
    <x v="101"/>
    <x v="0"/>
    <x v="3"/>
    <x v="0"/>
    <x v="1"/>
    <x v="5"/>
    <x v="0"/>
    <x v="56"/>
    <x v="40"/>
    <x v="80"/>
    <x v="0"/>
    <x v="0"/>
    <x v="2"/>
    <x v="0"/>
    <x v="1"/>
    <x v="0"/>
    <x v="0"/>
    <x v="2"/>
    <x v="3"/>
    <x v="0"/>
    <x v="0"/>
    <x v="0"/>
    <x v="0"/>
    <x v="0"/>
  </r>
  <r>
    <x v="102"/>
    <x v="0"/>
    <x v="3"/>
    <x v="0"/>
    <x v="1"/>
    <x v="5"/>
    <x v="0"/>
    <x v="56"/>
    <x v="40"/>
    <x v="81"/>
    <x v="0"/>
    <x v="0"/>
    <x v="2"/>
    <x v="0"/>
    <x v="1"/>
    <x v="0"/>
    <x v="0"/>
    <x v="2"/>
    <x v="3"/>
    <x v="0"/>
    <x v="0"/>
    <x v="0"/>
    <x v="0"/>
    <x v="0"/>
  </r>
  <r>
    <x v="103"/>
    <x v="0"/>
    <x v="3"/>
    <x v="0"/>
    <x v="1"/>
    <x v="1"/>
    <x v="0"/>
    <x v="56"/>
    <x v="40"/>
    <x v="82"/>
    <x v="0"/>
    <x v="0"/>
    <x v="2"/>
    <x v="0"/>
    <x v="1"/>
    <x v="0"/>
    <x v="0"/>
    <x v="2"/>
    <x v="3"/>
    <x v="0"/>
    <x v="0"/>
    <x v="0"/>
    <x v="0"/>
    <x v="0"/>
  </r>
  <r>
    <x v="104"/>
    <x v="0"/>
    <x v="3"/>
    <x v="0"/>
    <x v="1"/>
    <x v="1"/>
    <x v="0"/>
    <x v="52"/>
    <x v="40"/>
    <x v="45"/>
    <x v="0"/>
    <x v="0"/>
    <x v="2"/>
    <x v="0"/>
    <x v="1"/>
    <x v="0"/>
    <x v="0"/>
    <x v="2"/>
    <x v="3"/>
    <x v="0"/>
    <x v="0"/>
    <x v="0"/>
    <x v="0"/>
    <x v="0"/>
  </r>
  <r>
    <x v="105"/>
    <x v="0"/>
    <x v="3"/>
    <x v="0"/>
    <x v="1"/>
    <x v="1"/>
    <x v="0"/>
    <x v="52"/>
    <x v="40"/>
    <x v="46"/>
    <x v="0"/>
    <x v="0"/>
    <x v="2"/>
    <x v="0"/>
    <x v="1"/>
    <x v="0"/>
    <x v="0"/>
    <x v="2"/>
    <x v="3"/>
    <x v="0"/>
    <x v="0"/>
    <x v="0"/>
    <x v="0"/>
    <x v="0"/>
  </r>
  <r>
    <x v="106"/>
    <x v="0"/>
    <x v="3"/>
    <x v="0"/>
    <x v="1"/>
    <x v="1"/>
    <x v="0"/>
    <x v="52"/>
    <x v="40"/>
    <x v="83"/>
    <x v="17"/>
    <x v="0"/>
    <x v="2"/>
    <x v="0"/>
    <x v="1"/>
    <x v="0"/>
    <x v="0"/>
    <x v="3"/>
    <x v="2"/>
    <x v="0"/>
    <x v="0"/>
    <x v="0"/>
    <x v="0"/>
    <x v="0"/>
  </r>
  <r>
    <x v="107"/>
    <x v="0"/>
    <x v="3"/>
    <x v="0"/>
    <x v="1"/>
    <x v="1"/>
    <x v="0"/>
    <x v="57"/>
    <x v="41"/>
    <x v="84"/>
    <x v="0"/>
    <x v="0"/>
    <x v="2"/>
    <x v="0"/>
    <x v="1"/>
    <x v="0"/>
    <x v="0"/>
    <x v="0"/>
    <x v="0"/>
    <x v="0"/>
    <x v="0"/>
    <x v="0"/>
    <x v="0"/>
    <x v="0"/>
  </r>
  <r>
    <x v="108"/>
    <x v="0"/>
    <x v="3"/>
    <x v="0"/>
    <x v="1"/>
    <x v="1"/>
    <x v="0"/>
    <x v="58"/>
    <x v="41"/>
    <x v="17"/>
    <x v="0"/>
    <x v="0"/>
    <x v="2"/>
    <x v="0"/>
    <x v="1"/>
    <x v="0"/>
    <x v="0"/>
    <x v="0"/>
    <x v="0"/>
    <x v="0"/>
    <x v="0"/>
    <x v="0"/>
    <x v="0"/>
    <x v="0"/>
  </r>
  <r>
    <x v="109"/>
    <x v="0"/>
    <x v="3"/>
    <x v="0"/>
    <x v="1"/>
    <x v="1"/>
    <x v="0"/>
    <x v="59"/>
    <x v="42"/>
    <x v="85"/>
    <x v="0"/>
    <x v="0"/>
    <x v="2"/>
    <x v="0"/>
    <x v="1"/>
    <x v="0"/>
    <x v="0"/>
    <x v="0"/>
    <x v="0"/>
    <x v="0"/>
    <x v="0"/>
    <x v="0"/>
    <x v="0"/>
    <x v="0"/>
  </r>
  <r>
    <x v="110"/>
    <x v="0"/>
    <x v="3"/>
    <x v="0"/>
    <x v="1"/>
    <x v="1"/>
    <x v="0"/>
    <x v="60"/>
    <x v="43"/>
    <x v="86"/>
    <x v="0"/>
    <x v="0"/>
    <x v="2"/>
    <x v="0"/>
    <x v="1"/>
    <x v="0"/>
    <x v="0"/>
    <x v="2"/>
    <x v="3"/>
    <x v="0"/>
    <x v="0"/>
    <x v="0"/>
    <x v="0"/>
    <x v="0"/>
  </r>
  <r>
    <x v="111"/>
    <x v="0"/>
    <x v="3"/>
    <x v="0"/>
    <x v="1"/>
    <x v="1"/>
    <x v="0"/>
    <x v="29"/>
    <x v="44"/>
    <x v="87"/>
    <x v="0"/>
    <x v="0"/>
    <x v="2"/>
    <x v="0"/>
    <x v="1"/>
    <x v="0"/>
    <x v="0"/>
    <x v="0"/>
    <x v="0"/>
    <x v="0"/>
    <x v="0"/>
    <x v="0"/>
    <x v="0"/>
    <x v="0"/>
  </r>
  <r>
    <x v="112"/>
    <x v="0"/>
    <x v="3"/>
    <x v="0"/>
    <x v="1"/>
    <x v="1"/>
    <x v="0"/>
    <x v="56"/>
    <x v="45"/>
    <x v="80"/>
    <x v="0"/>
    <x v="0"/>
    <x v="2"/>
    <x v="0"/>
    <x v="1"/>
    <x v="0"/>
    <x v="0"/>
    <x v="2"/>
    <x v="3"/>
    <x v="0"/>
    <x v="0"/>
    <x v="0"/>
    <x v="0"/>
    <x v="0"/>
  </r>
  <r>
    <x v="113"/>
    <x v="0"/>
    <x v="3"/>
    <x v="0"/>
    <x v="1"/>
    <x v="1"/>
    <x v="0"/>
    <x v="56"/>
    <x v="45"/>
    <x v="81"/>
    <x v="0"/>
    <x v="0"/>
    <x v="2"/>
    <x v="0"/>
    <x v="1"/>
    <x v="0"/>
    <x v="0"/>
    <x v="2"/>
    <x v="3"/>
    <x v="0"/>
    <x v="0"/>
    <x v="0"/>
    <x v="0"/>
    <x v="0"/>
  </r>
  <r>
    <x v="114"/>
    <x v="0"/>
    <x v="3"/>
    <x v="0"/>
    <x v="1"/>
    <x v="1"/>
    <x v="0"/>
    <x v="56"/>
    <x v="45"/>
    <x v="82"/>
    <x v="0"/>
    <x v="0"/>
    <x v="2"/>
    <x v="0"/>
    <x v="2"/>
    <x v="1"/>
    <x v="0"/>
    <x v="2"/>
    <x v="3"/>
    <x v="0"/>
    <x v="0"/>
    <x v="0"/>
    <x v="0"/>
    <x v="0"/>
  </r>
  <r>
    <x v="115"/>
    <x v="0"/>
    <x v="3"/>
    <x v="0"/>
    <x v="1"/>
    <x v="1"/>
    <x v="0"/>
    <x v="51"/>
    <x v="46"/>
    <x v="45"/>
    <x v="0"/>
    <x v="0"/>
    <x v="2"/>
    <x v="0"/>
    <x v="2"/>
    <x v="1"/>
    <x v="0"/>
    <x v="2"/>
    <x v="3"/>
    <x v="0"/>
    <x v="0"/>
    <x v="0"/>
    <x v="0"/>
    <x v="0"/>
  </r>
  <r>
    <x v="116"/>
    <x v="0"/>
    <x v="3"/>
    <x v="0"/>
    <x v="1"/>
    <x v="0"/>
    <x v="0"/>
    <x v="51"/>
    <x v="46"/>
    <x v="88"/>
    <x v="0"/>
    <x v="0"/>
    <x v="2"/>
    <x v="0"/>
    <x v="2"/>
    <x v="1"/>
    <x v="0"/>
    <x v="2"/>
    <x v="3"/>
    <x v="0"/>
    <x v="0"/>
    <x v="0"/>
    <x v="0"/>
    <x v="0"/>
  </r>
  <r>
    <x v="117"/>
    <x v="0"/>
    <x v="3"/>
    <x v="0"/>
    <x v="1"/>
    <x v="0"/>
    <x v="0"/>
    <x v="51"/>
    <x v="46"/>
    <x v="83"/>
    <x v="18"/>
    <x v="0"/>
    <x v="2"/>
    <x v="0"/>
    <x v="2"/>
    <x v="1"/>
    <x v="0"/>
    <x v="2"/>
    <x v="3"/>
    <x v="0"/>
    <x v="0"/>
    <x v="0"/>
    <x v="0"/>
    <x v="0"/>
  </r>
  <r>
    <x v="118"/>
    <x v="0"/>
    <x v="3"/>
    <x v="0"/>
    <x v="1"/>
    <x v="0"/>
    <x v="0"/>
    <x v="61"/>
    <x v="47"/>
    <x v="89"/>
    <x v="0"/>
    <x v="0"/>
    <x v="2"/>
    <x v="0"/>
    <x v="2"/>
    <x v="1"/>
    <x v="0"/>
    <x v="2"/>
    <x v="3"/>
    <x v="0"/>
    <x v="0"/>
    <x v="0"/>
    <x v="0"/>
    <x v="0"/>
  </r>
  <r>
    <x v="119"/>
    <x v="0"/>
    <x v="3"/>
    <x v="0"/>
    <x v="1"/>
    <x v="0"/>
    <x v="0"/>
    <x v="61"/>
    <x v="47"/>
    <x v="90"/>
    <x v="0"/>
    <x v="0"/>
    <x v="2"/>
    <x v="0"/>
    <x v="2"/>
    <x v="1"/>
    <x v="0"/>
    <x v="2"/>
    <x v="3"/>
    <x v="0"/>
    <x v="0"/>
    <x v="0"/>
    <x v="0"/>
    <x v="0"/>
  </r>
  <r>
    <x v="120"/>
    <x v="0"/>
    <x v="3"/>
    <x v="0"/>
    <x v="1"/>
    <x v="0"/>
    <x v="0"/>
    <x v="61"/>
    <x v="47"/>
    <x v="91"/>
    <x v="0"/>
    <x v="0"/>
    <x v="2"/>
    <x v="0"/>
    <x v="2"/>
    <x v="1"/>
    <x v="1"/>
    <x v="2"/>
    <x v="3"/>
    <x v="0"/>
    <x v="0"/>
    <x v="0"/>
    <x v="0"/>
    <x v="0"/>
  </r>
  <r>
    <x v="121"/>
    <x v="0"/>
    <x v="3"/>
    <x v="0"/>
    <x v="1"/>
    <x v="0"/>
    <x v="0"/>
    <x v="62"/>
    <x v="48"/>
    <x v="92"/>
    <x v="0"/>
    <x v="0"/>
    <x v="2"/>
    <x v="0"/>
    <x v="2"/>
    <x v="1"/>
    <x v="1"/>
    <x v="0"/>
    <x v="0"/>
    <x v="0"/>
    <x v="0"/>
    <x v="0"/>
    <x v="0"/>
    <x v="0"/>
  </r>
  <r>
    <x v="122"/>
    <x v="0"/>
    <x v="3"/>
    <x v="0"/>
    <x v="1"/>
    <x v="0"/>
    <x v="0"/>
    <x v="63"/>
    <x v="48"/>
    <x v="93"/>
    <x v="0"/>
    <x v="0"/>
    <x v="2"/>
    <x v="0"/>
    <x v="2"/>
    <x v="1"/>
    <x v="1"/>
    <x v="0"/>
    <x v="0"/>
    <x v="0"/>
    <x v="0"/>
    <x v="0"/>
    <x v="0"/>
    <x v="0"/>
  </r>
  <r>
    <x v="123"/>
    <x v="0"/>
    <x v="3"/>
    <x v="0"/>
    <x v="1"/>
    <x v="0"/>
    <x v="0"/>
    <x v="64"/>
    <x v="48"/>
    <x v="94"/>
    <x v="0"/>
    <x v="0"/>
    <x v="2"/>
    <x v="0"/>
    <x v="2"/>
    <x v="1"/>
    <x v="0"/>
    <x v="0"/>
    <x v="0"/>
    <x v="0"/>
    <x v="0"/>
    <x v="0"/>
    <x v="0"/>
    <x v="0"/>
  </r>
  <r>
    <x v="124"/>
    <x v="0"/>
    <x v="3"/>
    <x v="0"/>
    <x v="1"/>
    <x v="0"/>
    <x v="0"/>
    <x v="65"/>
    <x v="49"/>
    <x v="95"/>
    <x v="0"/>
    <x v="0"/>
    <x v="2"/>
    <x v="0"/>
    <x v="2"/>
    <x v="1"/>
    <x v="0"/>
    <x v="0"/>
    <x v="0"/>
    <x v="0"/>
    <x v="0"/>
    <x v="0"/>
    <x v="0"/>
    <x v="0"/>
  </r>
  <r>
    <x v="125"/>
    <x v="0"/>
    <x v="3"/>
    <x v="0"/>
    <x v="1"/>
    <x v="0"/>
    <x v="0"/>
    <x v="66"/>
    <x v="49"/>
    <x v="96"/>
    <x v="0"/>
    <x v="0"/>
    <x v="2"/>
    <x v="0"/>
    <x v="2"/>
    <x v="1"/>
    <x v="0"/>
    <x v="0"/>
    <x v="0"/>
    <x v="0"/>
    <x v="0"/>
    <x v="0"/>
    <x v="0"/>
    <x v="0"/>
  </r>
  <r>
    <x v="126"/>
    <x v="0"/>
    <x v="3"/>
    <x v="0"/>
    <x v="1"/>
    <x v="0"/>
    <x v="0"/>
    <x v="67"/>
    <x v="50"/>
    <x v="97"/>
    <x v="0"/>
    <x v="0"/>
    <x v="2"/>
    <x v="0"/>
    <x v="1"/>
    <x v="0"/>
    <x v="0"/>
    <x v="0"/>
    <x v="0"/>
    <x v="0"/>
    <x v="0"/>
    <x v="0"/>
    <x v="0"/>
    <x v="0"/>
  </r>
  <r>
    <x v="127"/>
    <x v="0"/>
    <x v="3"/>
    <x v="0"/>
    <x v="1"/>
    <x v="0"/>
    <x v="0"/>
    <x v="68"/>
    <x v="51"/>
    <x v="98"/>
    <x v="0"/>
    <x v="0"/>
    <x v="2"/>
    <x v="0"/>
    <x v="1"/>
    <x v="0"/>
    <x v="0"/>
    <x v="0"/>
    <x v="0"/>
    <x v="0"/>
    <x v="0"/>
    <x v="0"/>
    <x v="0"/>
    <x v="0"/>
  </r>
  <r>
    <x v="128"/>
    <x v="0"/>
    <x v="4"/>
    <x v="0"/>
    <x v="1"/>
    <x v="0"/>
    <x v="0"/>
    <x v="69"/>
    <x v="52"/>
    <x v="99"/>
    <x v="2"/>
    <x v="0"/>
    <x v="1"/>
    <x v="0"/>
    <x v="0"/>
    <x v="1"/>
    <x v="0"/>
    <x v="0"/>
    <x v="0"/>
    <x v="0"/>
    <x v="0"/>
    <x v="0"/>
    <x v="0"/>
    <x v="0"/>
  </r>
  <r>
    <x v="129"/>
    <x v="0"/>
    <x v="4"/>
    <x v="0"/>
    <x v="1"/>
    <x v="5"/>
    <x v="0"/>
    <x v="70"/>
    <x v="53"/>
    <x v="100"/>
    <x v="2"/>
    <x v="0"/>
    <x v="1"/>
    <x v="0"/>
    <x v="0"/>
    <x v="1"/>
    <x v="0"/>
    <x v="0"/>
    <x v="0"/>
    <x v="0"/>
    <x v="0"/>
    <x v="0"/>
    <x v="0"/>
    <x v="0"/>
  </r>
  <r>
    <x v="130"/>
    <x v="0"/>
    <x v="4"/>
    <x v="0"/>
    <x v="1"/>
    <x v="5"/>
    <x v="0"/>
    <x v="26"/>
    <x v="53"/>
    <x v="101"/>
    <x v="2"/>
    <x v="0"/>
    <x v="1"/>
    <x v="0"/>
    <x v="0"/>
    <x v="1"/>
    <x v="0"/>
    <x v="2"/>
    <x v="3"/>
    <x v="0"/>
    <x v="0"/>
    <x v="0"/>
    <x v="0"/>
    <x v="0"/>
  </r>
  <r>
    <x v="131"/>
    <x v="0"/>
    <x v="4"/>
    <x v="1"/>
    <x v="1"/>
    <x v="5"/>
    <x v="0"/>
    <x v="71"/>
    <x v="53"/>
    <x v="102"/>
    <x v="2"/>
    <x v="0"/>
    <x v="1"/>
    <x v="0"/>
    <x v="0"/>
    <x v="1"/>
    <x v="0"/>
    <x v="2"/>
    <x v="3"/>
    <x v="0"/>
    <x v="0"/>
    <x v="0"/>
    <x v="0"/>
    <x v="0"/>
  </r>
  <r>
    <x v="132"/>
    <x v="0"/>
    <x v="4"/>
    <x v="0"/>
    <x v="1"/>
    <x v="5"/>
    <x v="0"/>
    <x v="71"/>
    <x v="53"/>
    <x v="103"/>
    <x v="2"/>
    <x v="0"/>
    <x v="1"/>
    <x v="0"/>
    <x v="0"/>
    <x v="1"/>
    <x v="0"/>
    <x v="2"/>
    <x v="3"/>
    <x v="0"/>
    <x v="0"/>
    <x v="0"/>
    <x v="0"/>
    <x v="0"/>
  </r>
  <r>
    <x v="133"/>
    <x v="0"/>
    <x v="4"/>
    <x v="1"/>
    <x v="1"/>
    <x v="5"/>
    <x v="0"/>
    <x v="52"/>
    <x v="54"/>
    <x v="45"/>
    <x v="2"/>
    <x v="0"/>
    <x v="1"/>
    <x v="0"/>
    <x v="0"/>
    <x v="1"/>
    <x v="1"/>
    <x v="2"/>
    <x v="3"/>
    <x v="0"/>
    <x v="0"/>
    <x v="0"/>
    <x v="0"/>
    <x v="0"/>
  </r>
  <r>
    <x v="134"/>
    <x v="0"/>
    <x v="4"/>
    <x v="1"/>
    <x v="1"/>
    <x v="5"/>
    <x v="0"/>
    <x v="52"/>
    <x v="54"/>
    <x v="46"/>
    <x v="2"/>
    <x v="0"/>
    <x v="1"/>
    <x v="0"/>
    <x v="0"/>
    <x v="1"/>
    <x v="1"/>
    <x v="2"/>
    <x v="3"/>
    <x v="0"/>
    <x v="0"/>
    <x v="0"/>
    <x v="0"/>
    <x v="0"/>
  </r>
  <r>
    <x v="135"/>
    <x v="0"/>
    <x v="4"/>
    <x v="1"/>
    <x v="1"/>
    <x v="5"/>
    <x v="0"/>
    <x v="52"/>
    <x v="54"/>
    <x v="83"/>
    <x v="19"/>
    <x v="0"/>
    <x v="1"/>
    <x v="0"/>
    <x v="0"/>
    <x v="1"/>
    <x v="1"/>
    <x v="2"/>
    <x v="3"/>
    <x v="0"/>
    <x v="0"/>
    <x v="0"/>
    <x v="0"/>
    <x v="0"/>
  </r>
  <r>
    <x v="136"/>
    <x v="0"/>
    <x v="4"/>
    <x v="1"/>
    <x v="1"/>
    <x v="5"/>
    <x v="0"/>
    <x v="57"/>
    <x v="55"/>
    <x v="84"/>
    <x v="2"/>
    <x v="0"/>
    <x v="1"/>
    <x v="0"/>
    <x v="0"/>
    <x v="1"/>
    <x v="1"/>
    <x v="0"/>
    <x v="0"/>
    <x v="0"/>
    <x v="0"/>
    <x v="0"/>
    <x v="0"/>
    <x v="0"/>
  </r>
  <r>
    <x v="137"/>
    <x v="0"/>
    <x v="4"/>
    <x v="1"/>
    <x v="1"/>
    <x v="5"/>
    <x v="0"/>
    <x v="58"/>
    <x v="55"/>
    <x v="17"/>
    <x v="2"/>
    <x v="0"/>
    <x v="1"/>
    <x v="0"/>
    <x v="0"/>
    <x v="1"/>
    <x v="1"/>
    <x v="0"/>
    <x v="0"/>
    <x v="0"/>
    <x v="0"/>
    <x v="0"/>
    <x v="0"/>
    <x v="0"/>
  </r>
  <r>
    <x v="138"/>
    <x v="0"/>
    <x v="4"/>
    <x v="1"/>
    <x v="1"/>
    <x v="5"/>
    <x v="0"/>
    <x v="59"/>
    <x v="56"/>
    <x v="94"/>
    <x v="2"/>
    <x v="0"/>
    <x v="0"/>
    <x v="0"/>
    <x v="0"/>
    <x v="0"/>
    <x v="1"/>
    <x v="0"/>
    <x v="0"/>
    <x v="0"/>
    <x v="0"/>
    <x v="0"/>
    <x v="0"/>
    <x v="0"/>
  </r>
  <r>
    <x v="139"/>
    <x v="0"/>
    <x v="4"/>
    <x v="1"/>
    <x v="1"/>
    <x v="5"/>
    <x v="0"/>
    <x v="60"/>
    <x v="57"/>
    <x v="104"/>
    <x v="2"/>
    <x v="0"/>
    <x v="0"/>
    <x v="0"/>
    <x v="0"/>
    <x v="0"/>
    <x v="1"/>
    <x v="2"/>
    <x v="3"/>
    <x v="0"/>
    <x v="0"/>
    <x v="0"/>
    <x v="0"/>
    <x v="0"/>
  </r>
  <r>
    <x v="140"/>
    <x v="0"/>
    <x v="4"/>
    <x v="1"/>
    <x v="1"/>
    <x v="5"/>
    <x v="0"/>
    <x v="19"/>
    <x v="58"/>
    <x v="105"/>
    <x v="2"/>
    <x v="0"/>
    <x v="0"/>
    <x v="0"/>
    <x v="0"/>
    <x v="0"/>
    <x v="1"/>
    <x v="0"/>
    <x v="0"/>
    <x v="0"/>
    <x v="0"/>
    <x v="0"/>
    <x v="0"/>
    <x v="0"/>
  </r>
  <r>
    <x v="141"/>
    <x v="0"/>
    <x v="4"/>
    <x v="1"/>
    <x v="1"/>
    <x v="5"/>
    <x v="0"/>
    <x v="72"/>
    <x v="59"/>
    <x v="101"/>
    <x v="2"/>
    <x v="0"/>
    <x v="0"/>
    <x v="0"/>
    <x v="0"/>
    <x v="0"/>
    <x v="1"/>
    <x v="2"/>
    <x v="3"/>
    <x v="0"/>
    <x v="0"/>
    <x v="0"/>
    <x v="0"/>
    <x v="0"/>
  </r>
  <r>
    <x v="142"/>
    <x v="0"/>
    <x v="4"/>
    <x v="1"/>
    <x v="1"/>
    <x v="5"/>
    <x v="0"/>
    <x v="26"/>
    <x v="45"/>
    <x v="102"/>
    <x v="2"/>
    <x v="0"/>
    <x v="0"/>
    <x v="0"/>
    <x v="0"/>
    <x v="0"/>
    <x v="1"/>
    <x v="2"/>
    <x v="3"/>
    <x v="0"/>
    <x v="0"/>
    <x v="0"/>
    <x v="0"/>
    <x v="0"/>
  </r>
  <r>
    <x v="143"/>
    <x v="0"/>
    <x v="4"/>
    <x v="1"/>
    <x v="1"/>
    <x v="5"/>
    <x v="0"/>
    <x v="26"/>
    <x v="60"/>
    <x v="103"/>
    <x v="2"/>
    <x v="0"/>
    <x v="0"/>
    <x v="0"/>
    <x v="0"/>
    <x v="0"/>
    <x v="1"/>
    <x v="2"/>
    <x v="3"/>
    <x v="0"/>
    <x v="0"/>
    <x v="0"/>
    <x v="0"/>
    <x v="0"/>
  </r>
  <r>
    <x v="144"/>
    <x v="0"/>
    <x v="4"/>
    <x v="1"/>
    <x v="1"/>
    <x v="5"/>
    <x v="0"/>
    <x v="51"/>
    <x v="61"/>
    <x v="45"/>
    <x v="2"/>
    <x v="0"/>
    <x v="0"/>
    <x v="0"/>
    <x v="0"/>
    <x v="0"/>
    <x v="1"/>
    <x v="2"/>
    <x v="3"/>
    <x v="0"/>
    <x v="0"/>
    <x v="0"/>
    <x v="0"/>
    <x v="0"/>
  </r>
  <r>
    <x v="145"/>
    <x v="0"/>
    <x v="4"/>
    <x v="1"/>
    <x v="1"/>
    <x v="5"/>
    <x v="0"/>
    <x v="51"/>
    <x v="61"/>
    <x v="88"/>
    <x v="2"/>
    <x v="0"/>
    <x v="0"/>
    <x v="0"/>
    <x v="0"/>
    <x v="0"/>
    <x v="0"/>
    <x v="2"/>
    <x v="3"/>
    <x v="0"/>
    <x v="0"/>
    <x v="0"/>
    <x v="0"/>
    <x v="0"/>
  </r>
  <r>
    <x v="146"/>
    <x v="0"/>
    <x v="4"/>
    <x v="1"/>
    <x v="1"/>
    <x v="5"/>
    <x v="0"/>
    <x v="51"/>
    <x v="62"/>
    <x v="83"/>
    <x v="19"/>
    <x v="0"/>
    <x v="0"/>
    <x v="0"/>
    <x v="0"/>
    <x v="0"/>
    <x v="0"/>
    <x v="2"/>
    <x v="3"/>
    <x v="0"/>
    <x v="0"/>
    <x v="0"/>
    <x v="0"/>
    <x v="0"/>
  </r>
  <r>
    <x v="147"/>
    <x v="0"/>
    <x v="4"/>
    <x v="1"/>
    <x v="1"/>
    <x v="5"/>
    <x v="0"/>
    <x v="61"/>
    <x v="63"/>
    <x v="89"/>
    <x v="2"/>
    <x v="0"/>
    <x v="0"/>
    <x v="0"/>
    <x v="0"/>
    <x v="0"/>
    <x v="0"/>
    <x v="2"/>
    <x v="3"/>
    <x v="0"/>
    <x v="0"/>
    <x v="0"/>
    <x v="0"/>
    <x v="0"/>
  </r>
  <r>
    <x v="148"/>
    <x v="0"/>
    <x v="4"/>
    <x v="1"/>
    <x v="1"/>
    <x v="0"/>
    <x v="0"/>
    <x v="61"/>
    <x v="64"/>
    <x v="90"/>
    <x v="2"/>
    <x v="0"/>
    <x v="0"/>
    <x v="0"/>
    <x v="0"/>
    <x v="0"/>
    <x v="0"/>
    <x v="2"/>
    <x v="3"/>
    <x v="0"/>
    <x v="0"/>
    <x v="0"/>
    <x v="0"/>
    <x v="0"/>
  </r>
  <r>
    <x v="149"/>
    <x v="0"/>
    <x v="4"/>
    <x v="1"/>
    <x v="1"/>
    <x v="0"/>
    <x v="0"/>
    <x v="61"/>
    <x v="64"/>
    <x v="106"/>
    <x v="2"/>
    <x v="0"/>
    <x v="0"/>
    <x v="0"/>
    <x v="0"/>
    <x v="0"/>
    <x v="0"/>
    <x v="2"/>
    <x v="3"/>
    <x v="0"/>
    <x v="0"/>
    <x v="0"/>
    <x v="0"/>
    <x v="0"/>
  </r>
  <r>
    <x v="150"/>
    <x v="0"/>
    <x v="4"/>
    <x v="1"/>
    <x v="1"/>
    <x v="0"/>
    <x v="0"/>
    <x v="62"/>
    <x v="65"/>
    <x v="92"/>
    <x v="20"/>
    <x v="0"/>
    <x v="0"/>
    <x v="0"/>
    <x v="0"/>
    <x v="0"/>
    <x v="0"/>
    <x v="0"/>
    <x v="0"/>
    <x v="0"/>
    <x v="0"/>
    <x v="0"/>
    <x v="0"/>
    <x v="0"/>
  </r>
  <r>
    <x v="151"/>
    <x v="0"/>
    <x v="4"/>
    <x v="1"/>
    <x v="1"/>
    <x v="0"/>
    <x v="0"/>
    <x v="63"/>
    <x v="65"/>
    <x v="93"/>
    <x v="2"/>
    <x v="0"/>
    <x v="0"/>
    <x v="0"/>
    <x v="0"/>
    <x v="0"/>
    <x v="0"/>
    <x v="0"/>
    <x v="0"/>
    <x v="0"/>
    <x v="0"/>
    <x v="0"/>
    <x v="0"/>
    <x v="0"/>
  </r>
  <r>
    <x v="152"/>
    <x v="0"/>
    <x v="4"/>
    <x v="1"/>
    <x v="1"/>
    <x v="0"/>
    <x v="0"/>
    <x v="64"/>
    <x v="65"/>
    <x v="94"/>
    <x v="2"/>
    <x v="0"/>
    <x v="0"/>
    <x v="0"/>
    <x v="0"/>
    <x v="0"/>
    <x v="0"/>
    <x v="0"/>
    <x v="0"/>
    <x v="0"/>
    <x v="0"/>
    <x v="0"/>
    <x v="0"/>
    <x v="0"/>
  </r>
  <r>
    <x v="153"/>
    <x v="0"/>
    <x v="4"/>
    <x v="1"/>
    <x v="1"/>
    <x v="0"/>
    <x v="0"/>
    <x v="65"/>
    <x v="66"/>
    <x v="95"/>
    <x v="2"/>
    <x v="0"/>
    <x v="0"/>
    <x v="0"/>
    <x v="0"/>
    <x v="0"/>
    <x v="0"/>
    <x v="0"/>
    <x v="0"/>
    <x v="0"/>
    <x v="0"/>
    <x v="0"/>
    <x v="0"/>
    <x v="0"/>
  </r>
  <r>
    <x v="154"/>
    <x v="0"/>
    <x v="4"/>
    <x v="1"/>
    <x v="1"/>
    <x v="0"/>
    <x v="0"/>
    <x v="66"/>
    <x v="66"/>
    <x v="96"/>
    <x v="2"/>
    <x v="0"/>
    <x v="0"/>
    <x v="0"/>
    <x v="0"/>
    <x v="0"/>
    <x v="0"/>
    <x v="0"/>
    <x v="0"/>
    <x v="0"/>
    <x v="0"/>
    <x v="0"/>
    <x v="0"/>
    <x v="0"/>
  </r>
  <r>
    <x v="155"/>
    <x v="0"/>
    <x v="4"/>
    <x v="1"/>
    <x v="1"/>
    <x v="0"/>
    <x v="0"/>
    <x v="67"/>
    <x v="67"/>
    <x v="97"/>
    <x v="2"/>
    <x v="0"/>
    <x v="0"/>
    <x v="0"/>
    <x v="0"/>
    <x v="0"/>
    <x v="0"/>
    <x v="0"/>
    <x v="0"/>
    <x v="0"/>
    <x v="0"/>
    <x v="0"/>
    <x v="0"/>
    <x v="0"/>
  </r>
  <r>
    <x v="156"/>
    <x v="0"/>
    <x v="4"/>
    <x v="1"/>
    <x v="1"/>
    <x v="0"/>
    <x v="0"/>
    <x v="68"/>
    <x v="68"/>
    <x v="107"/>
    <x v="2"/>
    <x v="0"/>
    <x v="0"/>
    <x v="0"/>
    <x v="0"/>
    <x v="0"/>
    <x v="0"/>
    <x v="0"/>
    <x v="0"/>
    <x v="0"/>
    <x v="0"/>
    <x v="0"/>
    <x v="0"/>
    <x v="0"/>
  </r>
  <r>
    <x v="157"/>
    <x v="0"/>
    <x v="5"/>
    <x v="1"/>
    <x v="1"/>
    <x v="0"/>
    <x v="0"/>
    <x v="73"/>
    <x v="69"/>
    <x v="99"/>
    <x v="2"/>
    <x v="0"/>
    <x v="0"/>
    <x v="0"/>
    <x v="0"/>
    <x v="0"/>
    <x v="0"/>
    <x v="0"/>
    <x v="0"/>
    <x v="0"/>
    <x v="0"/>
    <x v="0"/>
    <x v="0"/>
    <x v="0"/>
  </r>
  <r>
    <x v="158"/>
    <x v="0"/>
    <x v="5"/>
    <x v="1"/>
    <x v="1"/>
    <x v="0"/>
    <x v="0"/>
    <x v="74"/>
    <x v="70"/>
    <x v="108"/>
    <x v="2"/>
    <x v="0"/>
    <x v="0"/>
    <x v="0"/>
    <x v="0"/>
    <x v="0"/>
    <x v="0"/>
    <x v="0"/>
    <x v="0"/>
    <x v="0"/>
    <x v="0"/>
    <x v="0"/>
    <x v="0"/>
    <x v="0"/>
  </r>
  <r>
    <x v="159"/>
    <x v="0"/>
    <x v="5"/>
    <x v="1"/>
    <x v="1"/>
    <x v="0"/>
    <x v="0"/>
    <x v="45"/>
    <x v="70"/>
    <x v="109"/>
    <x v="2"/>
    <x v="0"/>
    <x v="0"/>
    <x v="0"/>
    <x v="0"/>
    <x v="0"/>
    <x v="0"/>
    <x v="2"/>
    <x v="3"/>
    <x v="0"/>
    <x v="0"/>
    <x v="0"/>
    <x v="0"/>
    <x v="0"/>
  </r>
  <r>
    <x v="160"/>
    <x v="0"/>
    <x v="5"/>
    <x v="1"/>
    <x v="1"/>
    <x v="0"/>
    <x v="0"/>
    <x v="45"/>
    <x v="71"/>
    <x v="110"/>
    <x v="2"/>
    <x v="0"/>
    <x v="0"/>
    <x v="0"/>
    <x v="0"/>
    <x v="0"/>
    <x v="0"/>
    <x v="2"/>
    <x v="3"/>
    <x v="0"/>
    <x v="0"/>
    <x v="0"/>
    <x v="0"/>
    <x v="0"/>
  </r>
  <r>
    <x v="161"/>
    <x v="0"/>
    <x v="5"/>
    <x v="1"/>
    <x v="1"/>
    <x v="0"/>
    <x v="0"/>
    <x v="75"/>
    <x v="72"/>
    <x v="111"/>
    <x v="2"/>
    <x v="0"/>
    <x v="0"/>
    <x v="0"/>
    <x v="0"/>
    <x v="0"/>
    <x v="0"/>
    <x v="2"/>
    <x v="3"/>
    <x v="0"/>
    <x v="0"/>
    <x v="0"/>
    <x v="0"/>
    <x v="0"/>
  </r>
  <r>
    <x v="162"/>
    <x v="0"/>
    <x v="5"/>
    <x v="1"/>
    <x v="1"/>
    <x v="0"/>
    <x v="0"/>
    <x v="51"/>
    <x v="72"/>
    <x v="45"/>
    <x v="2"/>
    <x v="0"/>
    <x v="0"/>
    <x v="0"/>
    <x v="0"/>
    <x v="0"/>
    <x v="0"/>
    <x v="2"/>
    <x v="3"/>
    <x v="0"/>
    <x v="0"/>
    <x v="0"/>
    <x v="0"/>
    <x v="0"/>
  </r>
  <r>
    <x v="163"/>
    <x v="0"/>
    <x v="5"/>
    <x v="1"/>
    <x v="1"/>
    <x v="0"/>
    <x v="0"/>
    <x v="52"/>
    <x v="73"/>
    <x v="46"/>
    <x v="2"/>
    <x v="0"/>
    <x v="0"/>
    <x v="0"/>
    <x v="0"/>
    <x v="0"/>
    <x v="0"/>
    <x v="2"/>
    <x v="3"/>
    <x v="0"/>
    <x v="0"/>
    <x v="0"/>
    <x v="0"/>
    <x v="0"/>
  </r>
  <r>
    <x v="164"/>
    <x v="0"/>
    <x v="5"/>
    <x v="1"/>
    <x v="1"/>
    <x v="0"/>
    <x v="0"/>
    <x v="52"/>
    <x v="74"/>
    <x v="83"/>
    <x v="21"/>
    <x v="0"/>
    <x v="0"/>
    <x v="0"/>
    <x v="0"/>
    <x v="0"/>
    <x v="0"/>
    <x v="2"/>
    <x v="3"/>
    <x v="0"/>
    <x v="0"/>
    <x v="0"/>
    <x v="0"/>
    <x v="0"/>
  </r>
  <r>
    <x v="165"/>
    <x v="0"/>
    <x v="5"/>
    <x v="1"/>
    <x v="1"/>
    <x v="0"/>
    <x v="0"/>
    <x v="76"/>
    <x v="75"/>
    <x v="84"/>
    <x v="2"/>
    <x v="0"/>
    <x v="0"/>
    <x v="0"/>
    <x v="0"/>
    <x v="0"/>
    <x v="0"/>
    <x v="0"/>
    <x v="0"/>
    <x v="0"/>
    <x v="0"/>
    <x v="0"/>
    <x v="0"/>
    <x v="0"/>
  </r>
  <r>
    <x v="166"/>
    <x v="0"/>
    <x v="5"/>
    <x v="1"/>
    <x v="1"/>
    <x v="0"/>
    <x v="0"/>
    <x v="77"/>
    <x v="76"/>
    <x v="17"/>
    <x v="2"/>
    <x v="0"/>
    <x v="1"/>
    <x v="0"/>
    <x v="0"/>
    <x v="1"/>
    <x v="0"/>
    <x v="0"/>
    <x v="0"/>
    <x v="0"/>
    <x v="0"/>
    <x v="0"/>
    <x v="0"/>
    <x v="0"/>
  </r>
  <r>
    <x v="167"/>
    <x v="0"/>
    <x v="5"/>
    <x v="1"/>
    <x v="1"/>
    <x v="0"/>
    <x v="0"/>
    <x v="78"/>
    <x v="77"/>
    <x v="94"/>
    <x v="2"/>
    <x v="0"/>
    <x v="1"/>
    <x v="0"/>
    <x v="0"/>
    <x v="1"/>
    <x v="0"/>
    <x v="0"/>
    <x v="0"/>
    <x v="0"/>
    <x v="0"/>
    <x v="0"/>
    <x v="0"/>
    <x v="0"/>
  </r>
  <r>
    <x v="168"/>
    <x v="0"/>
    <x v="5"/>
    <x v="1"/>
    <x v="1"/>
    <x v="0"/>
    <x v="0"/>
    <x v="60"/>
    <x v="78"/>
    <x v="112"/>
    <x v="2"/>
    <x v="0"/>
    <x v="1"/>
    <x v="0"/>
    <x v="0"/>
    <x v="1"/>
    <x v="0"/>
    <x v="2"/>
    <x v="3"/>
    <x v="0"/>
    <x v="0"/>
    <x v="0"/>
    <x v="0"/>
    <x v="0"/>
  </r>
  <r>
    <x v="169"/>
    <x v="0"/>
    <x v="5"/>
    <x v="1"/>
    <x v="1"/>
    <x v="0"/>
    <x v="0"/>
    <x v="29"/>
    <x v="79"/>
    <x v="113"/>
    <x v="2"/>
    <x v="0"/>
    <x v="1"/>
    <x v="0"/>
    <x v="0"/>
    <x v="1"/>
    <x v="0"/>
    <x v="0"/>
    <x v="0"/>
    <x v="0"/>
    <x v="0"/>
    <x v="0"/>
    <x v="0"/>
    <x v="0"/>
  </r>
  <r>
    <x v="170"/>
    <x v="0"/>
    <x v="5"/>
    <x v="1"/>
    <x v="1"/>
    <x v="0"/>
    <x v="0"/>
    <x v="45"/>
    <x v="80"/>
    <x v="109"/>
    <x v="2"/>
    <x v="0"/>
    <x v="1"/>
    <x v="0"/>
    <x v="0"/>
    <x v="1"/>
    <x v="0"/>
    <x v="2"/>
    <x v="3"/>
    <x v="0"/>
    <x v="0"/>
    <x v="0"/>
    <x v="0"/>
    <x v="0"/>
  </r>
  <r>
    <x v="171"/>
    <x v="0"/>
    <x v="5"/>
    <x v="1"/>
    <x v="1"/>
    <x v="4"/>
    <x v="0"/>
    <x v="45"/>
    <x v="80"/>
    <x v="114"/>
    <x v="2"/>
    <x v="0"/>
    <x v="1"/>
    <x v="0"/>
    <x v="0"/>
    <x v="1"/>
    <x v="0"/>
    <x v="2"/>
    <x v="3"/>
    <x v="0"/>
    <x v="0"/>
    <x v="0"/>
    <x v="0"/>
    <x v="0"/>
  </r>
  <r>
    <x v="172"/>
    <x v="0"/>
    <x v="5"/>
    <x v="1"/>
    <x v="1"/>
    <x v="0"/>
    <x v="0"/>
    <x v="45"/>
    <x v="80"/>
    <x v="115"/>
    <x v="2"/>
    <x v="0"/>
    <x v="1"/>
    <x v="0"/>
    <x v="0"/>
    <x v="1"/>
    <x v="0"/>
    <x v="2"/>
    <x v="3"/>
    <x v="0"/>
    <x v="0"/>
    <x v="0"/>
    <x v="0"/>
    <x v="0"/>
  </r>
  <r>
    <x v="173"/>
    <x v="0"/>
    <x v="5"/>
    <x v="1"/>
    <x v="1"/>
    <x v="4"/>
    <x v="0"/>
    <x v="51"/>
    <x v="81"/>
    <x v="45"/>
    <x v="2"/>
    <x v="0"/>
    <x v="1"/>
    <x v="0"/>
    <x v="0"/>
    <x v="1"/>
    <x v="0"/>
    <x v="2"/>
    <x v="3"/>
    <x v="0"/>
    <x v="0"/>
    <x v="0"/>
    <x v="0"/>
    <x v="0"/>
  </r>
  <r>
    <x v="174"/>
    <x v="0"/>
    <x v="5"/>
    <x v="1"/>
    <x v="1"/>
    <x v="4"/>
    <x v="0"/>
    <x v="51"/>
    <x v="81"/>
    <x v="88"/>
    <x v="2"/>
    <x v="0"/>
    <x v="1"/>
    <x v="0"/>
    <x v="0"/>
    <x v="1"/>
    <x v="0"/>
    <x v="2"/>
    <x v="3"/>
    <x v="0"/>
    <x v="0"/>
    <x v="0"/>
    <x v="0"/>
    <x v="0"/>
  </r>
  <r>
    <x v="175"/>
    <x v="0"/>
    <x v="5"/>
    <x v="1"/>
    <x v="1"/>
    <x v="4"/>
    <x v="0"/>
    <x v="51"/>
    <x v="81"/>
    <x v="83"/>
    <x v="21"/>
    <x v="0"/>
    <x v="1"/>
    <x v="0"/>
    <x v="0"/>
    <x v="1"/>
    <x v="0"/>
    <x v="2"/>
    <x v="3"/>
    <x v="0"/>
    <x v="0"/>
    <x v="0"/>
    <x v="0"/>
    <x v="0"/>
  </r>
  <r>
    <x v="176"/>
    <x v="0"/>
    <x v="5"/>
    <x v="1"/>
    <x v="1"/>
    <x v="4"/>
    <x v="0"/>
    <x v="61"/>
    <x v="63"/>
    <x v="89"/>
    <x v="2"/>
    <x v="0"/>
    <x v="0"/>
    <x v="0"/>
    <x v="0"/>
    <x v="0"/>
    <x v="0"/>
    <x v="2"/>
    <x v="3"/>
    <x v="0"/>
    <x v="0"/>
    <x v="0"/>
    <x v="0"/>
    <x v="0"/>
  </r>
  <r>
    <x v="177"/>
    <x v="0"/>
    <x v="5"/>
    <x v="1"/>
    <x v="1"/>
    <x v="4"/>
    <x v="0"/>
    <x v="61"/>
    <x v="82"/>
    <x v="90"/>
    <x v="2"/>
    <x v="0"/>
    <x v="0"/>
    <x v="0"/>
    <x v="0"/>
    <x v="0"/>
    <x v="0"/>
    <x v="2"/>
    <x v="3"/>
    <x v="0"/>
    <x v="0"/>
    <x v="0"/>
    <x v="0"/>
    <x v="0"/>
  </r>
  <r>
    <x v="178"/>
    <x v="0"/>
    <x v="5"/>
    <x v="1"/>
    <x v="1"/>
    <x v="4"/>
    <x v="0"/>
    <x v="61"/>
    <x v="83"/>
    <x v="106"/>
    <x v="2"/>
    <x v="0"/>
    <x v="0"/>
    <x v="0"/>
    <x v="0"/>
    <x v="0"/>
    <x v="1"/>
    <x v="2"/>
    <x v="3"/>
    <x v="0"/>
    <x v="0"/>
    <x v="0"/>
    <x v="0"/>
    <x v="0"/>
  </r>
  <r>
    <x v="179"/>
    <x v="0"/>
    <x v="5"/>
    <x v="1"/>
    <x v="1"/>
    <x v="4"/>
    <x v="0"/>
    <x v="79"/>
    <x v="84"/>
    <x v="92"/>
    <x v="22"/>
    <x v="0"/>
    <x v="0"/>
    <x v="0"/>
    <x v="0"/>
    <x v="0"/>
    <x v="1"/>
    <x v="0"/>
    <x v="0"/>
    <x v="0"/>
    <x v="0"/>
    <x v="0"/>
    <x v="0"/>
    <x v="0"/>
  </r>
  <r>
    <x v="180"/>
    <x v="0"/>
    <x v="5"/>
    <x v="1"/>
    <x v="1"/>
    <x v="4"/>
    <x v="0"/>
    <x v="63"/>
    <x v="84"/>
    <x v="93"/>
    <x v="2"/>
    <x v="0"/>
    <x v="0"/>
    <x v="0"/>
    <x v="0"/>
    <x v="0"/>
    <x v="1"/>
    <x v="0"/>
    <x v="0"/>
    <x v="0"/>
    <x v="0"/>
    <x v="0"/>
    <x v="0"/>
    <x v="0"/>
  </r>
  <r>
    <x v="181"/>
    <x v="0"/>
    <x v="5"/>
    <x v="1"/>
    <x v="1"/>
    <x v="4"/>
    <x v="0"/>
    <x v="80"/>
    <x v="85"/>
    <x v="94"/>
    <x v="2"/>
    <x v="0"/>
    <x v="0"/>
    <x v="0"/>
    <x v="0"/>
    <x v="0"/>
    <x v="1"/>
    <x v="0"/>
    <x v="0"/>
    <x v="0"/>
    <x v="0"/>
    <x v="0"/>
    <x v="0"/>
    <x v="0"/>
  </r>
  <r>
    <x v="182"/>
    <x v="0"/>
    <x v="5"/>
    <x v="1"/>
    <x v="1"/>
    <x v="4"/>
    <x v="0"/>
    <x v="81"/>
    <x v="86"/>
    <x v="95"/>
    <x v="2"/>
    <x v="0"/>
    <x v="0"/>
    <x v="0"/>
    <x v="0"/>
    <x v="0"/>
    <x v="1"/>
    <x v="0"/>
    <x v="0"/>
    <x v="0"/>
    <x v="0"/>
    <x v="0"/>
    <x v="0"/>
    <x v="0"/>
  </r>
  <r>
    <x v="183"/>
    <x v="0"/>
    <x v="5"/>
    <x v="1"/>
    <x v="1"/>
    <x v="4"/>
    <x v="0"/>
    <x v="82"/>
    <x v="86"/>
    <x v="96"/>
    <x v="2"/>
    <x v="0"/>
    <x v="0"/>
    <x v="0"/>
    <x v="0"/>
    <x v="0"/>
    <x v="1"/>
    <x v="0"/>
    <x v="0"/>
    <x v="0"/>
    <x v="0"/>
    <x v="0"/>
    <x v="0"/>
    <x v="0"/>
  </r>
  <r>
    <x v="184"/>
    <x v="0"/>
    <x v="5"/>
    <x v="1"/>
    <x v="1"/>
    <x v="4"/>
    <x v="0"/>
    <x v="83"/>
    <x v="87"/>
    <x v="97"/>
    <x v="2"/>
    <x v="0"/>
    <x v="0"/>
    <x v="0"/>
    <x v="0"/>
    <x v="0"/>
    <x v="1"/>
    <x v="0"/>
    <x v="0"/>
    <x v="0"/>
    <x v="0"/>
    <x v="0"/>
    <x v="0"/>
    <x v="0"/>
  </r>
  <r>
    <x v="185"/>
    <x v="0"/>
    <x v="5"/>
    <x v="1"/>
    <x v="1"/>
    <x v="4"/>
    <x v="0"/>
    <x v="38"/>
    <x v="88"/>
    <x v="107"/>
    <x v="2"/>
    <x v="0"/>
    <x v="0"/>
    <x v="0"/>
    <x v="0"/>
    <x v="0"/>
    <x v="1"/>
    <x v="0"/>
    <x v="0"/>
    <x v="0"/>
    <x v="0"/>
    <x v="0"/>
    <x v="0"/>
    <x v="0"/>
  </r>
  <r>
    <x v="186"/>
    <x v="0"/>
    <x v="6"/>
    <x v="1"/>
    <x v="1"/>
    <x v="4"/>
    <x v="0"/>
    <x v="84"/>
    <x v="89"/>
    <x v="116"/>
    <x v="2"/>
    <x v="0"/>
    <x v="2"/>
    <x v="0"/>
    <x v="1"/>
    <x v="0"/>
    <x v="1"/>
    <x v="0"/>
    <x v="0"/>
    <x v="0"/>
    <x v="0"/>
    <x v="0"/>
    <x v="0"/>
    <x v="0"/>
  </r>
  <r>
    <x v="187"/>
    <x v="0"/>
    <x v="6"/>
    <x v="1"/>
    <x v="1"/>
    <x v="4"/>
    <x v="0"/>
    <x v="24"/>
    <x v="89"/>
    <x v="117"/>
    <x v="2"/>
    <x v="0"/>
    <x v="2"/>
    <x v="0"/>
    <x v="1"/>
    <x v="0"/>
    <x v="1"/>
    <x v="2"/>
    <x v="3"/>
    <x v="0"/>
    <x v="0"/>
    <x v="0"/>
    <x v="0"/>
    <x v="0"/>
  </r>
  <r>
    <x v="188"/>
    <x v="0"/>
    <x v="6"/>
    <x v="1"/>
    <x v="1"/>
    <x v="4"/>
    <x v="0"/>
    <x v="24"/>
    <x v="89"/>
    <x v="118"/>
    <x v="2"/>
    <x v="0"/>
    <x v="2"/>
    <x v="0"/>
    <x v="1"/>
    <x v="0"/>
    <x v="1"/>
    <x v="2"/>
    <x v="3"/>
    <x v="0"/>
    <x v="0"/>
    <x v="0"/>
    <x v="0"/>
    <x v="0"/>
  </r>
  <r>
    <x v="189"/>
    <x v="0"/>
    <x v="6"/>
    <x v="1"/>
    <x v="1"/>
    <x v="4"/>
    <x v="0"/>
    <x v="24"/>
    <x v="89"/>
    <x v="119"/>
    <x v="2"/>
    <x v="0"/>
    <x v="2"/>
    <x v="0"/>
    <x v="1"/>
    <x v="0"/>
    <x v="1"/>
    <x v="2"/>
    <x v="3"/>
    <x v="0"/>
    <x v="0"/>
    <x v="0"/>
    <x v="0"/>
    <x v="0"/>
  </r>
  <r>
    <x v="190"/>
    <x v="0"/>
    <x v="6"/>
    <x v="1"/>
    <x v="1"/>
    <x v="4"/>
    <x v="0"/>
    <x v="51"/>
    <x v="90"/>
    <x v="45"/>
    <x v="2"/>
    <x v="0"/>
    <x v="2"/>
    <x v="0"/>
    <x v="1"/>
    <x v="0"/>
    <x v="1"/>
    <x v="2"/>
    <x v="3"/>
    <x v="0"/>
    <x v="0"/>
    <x v="0"/>
    <x v="0"/>
    <x v="0"/>
  </r>
  <r>
    <x v="191"/>
    <x v="0"/>
    <x v="6"/>
    <x v="1"/>
    <x v="1"/>
    <x v="4"/>
    <x v="0"/>
    <x v="52"/>
    <x v="90"/>
    <x v="46"/>
    <x v="2"/>
    <x v="0"/>
    <x v="2"/>
    <x v="0"/>
    <x v="1"/>
    <x v="0"/>
    <x v="1"/>
    <x v="2"/>
    <x v="3"/>
    <x v="0"/>
    <x v="0"/>
    <x v="0"/>
    <x v="0"/>
    <x v="0"/>
  </r>
  <r>
    <x v="192"/>
    <x v="0"/>
    <x v="6"/>
    <x v="1"/>
    <x v="1"/>
    <x v="4"/>
    <x v="0"/>
    <x v="52"/>
    <x v="74"/>
    <x v="83"/>
    <x v="19"/>
    <x v="0"/>
    <x v="2"/>
    <x v="0"/>
    <x v="2"/>
    <x v="1"/>
    <x v="1"/>
    <x v="2"/>
    <x v="3"/>
    <x v="0"/>
    <x v="0"/>
    <x v="0"/>
    <x v="0"/>
    <x v="0"/>
  </r>
  <r>
    <x v="193"/>
    <x v="0"/>
    <x v="6"/>
    <x v="1"/>
    <x v="1"/>
    <x v="4"/>
    <x v="0"/>
    <x v="57"/>
    <x v="91"/>
    <x v="84"/>
    <x v="2"/>
    <x v="0"/>
    <x v="2"/>
    <x v="0"/>
    <x v="2"/>
    <x v="1"/>
    <x v="1"/>
    <x v="0"/>
    <x v="0"/>
    <x v="0"/>
    <x v="0"/>
    <x v="0"/>
    <x v="0"/>
    <x v="0"/>
  </r>
  <r>
    <x v="194"/>
    <x v="0"/>
    <x v="6"/>
    <x v="1"/>
    <x v="1"/>
    <x v="4"/>
    <x v="0"/>
    <x v="58"/>
    <x v="91"/>
    <x v="17"/>
    <x v="2"/>
    <x v="0"/>
    <x v="2"/>
    <x v="0"/>
    <x v="1"/>
    <x v="0"/>
    <x v="1"/>
    <x v="0"/>
    <x v="0"/>
    <x v="0"/>
    <x v="0"/>
    <x v="0"/>
    <x v="0"/>
    <x v="0"/>
  </r>
  <r>
    <x v="195"/>
    <x v="0"/>
    <x v="6"/>
    <x v="1"/>
    <x v="1"/>
    <x v="4"/>
    <x v="0"/>
    <x v="59"/>
    <x v="92"/>
    <x v="94"/>
    <x v="2"/>
    <x v="0"/>
    <x v="2"/>
    <x v="0"/>
    <x v="1"/>
    <x v="0"/>
    <x v="1"/>
    <x v="0"/>
    <x v="0"/>
    <x v="0"/>
    <x v="0"/>
    <x v="0"/>
    <x v="0"/>
    <x v="0"/>
  </r>
  <r>
    <x v="196"/>
    <x v="0"/>
    <x v="6"/>
    <x v="1"/>
    <x v="1"/>
    <x v="4"/>
    <x v="0"/>
    <x v="60"/>
    <x v="93"/>
    <x v="112"/>
    <x v="2"/>
    <x v="0"/>
    <x v="2"/>
    <x v="0"/>
    <x v="1"/>
    <x v="0"/>
    <x v="1"/>
    <x v="2"/>
    <x v="3"/>
    <x v="0"/>
    <x v="0"/>
    <x v="0"/>
    <x v="0"/>
    <x v="0"/>
  </r>
  <r>
    <x v="197"/>
    <x v="0"/>
    <x v="6"/>
    <x v="1"/>
    <x v="1"/>
    <x v="4"/>
    <x v="0"/>
    <x v="29"/>
    <x v="94"/>
    <x v="120"/>
    <x v="2"/>
    <x v="0"/>
    <x v="2"/>
    <x v="0"/>
    <x v="1"/>
    <x v="0"/>
    <x v="1"/>
    <x v="0"/>
    <x v="0"/>
    <x v="0"/>
    <x v="0"/>
    <x v="0"/>
    <x v="0"/>
    <x v="0"/>
  </r>
  <r>
    <x v="198"/>
    <x v="0"/>
    <x v="6"/>
    <x v="1"/>
    <x v="1"/>
    <x v="0"/>
    <x v="0"/>
    <x v="24"/>
    <x v="95"/>
    <x v="121"/>
    <x v="2"/>
    <x v="0"/>
    <x v="2"/>
    <x v="0"/>
    <x v="1"/>
    <x v="0"/>
    <x v="1"/>
    <x v="2"/>
    <x v="3"/>
    <x v="0"/>
    <x v="0"/>
    <x v="0"/>
    <x v="0"/>
    <x v="0"/>
  </r>
  <r>
    <x v="199"/>
    <x v="0"/>
    <x v="6"/>
    <x v="1"/>
    <x v="1"/>
    <x v="0"/>
    <x v="0"/>
    <x v="24"/>
    <x v="95"/>
    <x v="28"/>
    <x v="2"/>
    <x v="0"/>
    <x v="2"/>
    <x v="0"/>
    <x v="1"/>
    <x v="0"/>
    <x v="1"/>
    <x v="2"/>
    <x v="3"/>
    <x v="0"/>
    <x v="0"/>
    <x v="0"/>
    <x v="0"/>
    <x v="0"/>
  </r>
  <r>
    <x v="200"/>
    <x v="0"/>
    <x v="6"/>
    <x v="1"/>
    <x v="1"/>
    <x v="0"/>
    <x v="0"/>
    <x v="24"/>
    <x v="95"/>
    <x v="122"/>
    <x v="2"/>
    <x v="0"/>
    <x v="2"/>
    <x v="0"/>
    <x v="2"/>
    <x v="1"/>
    <x v="1"/>
    <x v="2"/>
    <x v="3"/>
    <x v="0"/>
    <x v="0"/>
    <x v="0"/>
    <x v="0"/>
    <x v="0"/>
  </r>
  <r>
    <x v="201"/>
    <x v="0"/>
    <x v="6"/>
    <x v="1"/>
    <x v="1"/>
    <x v="0"/>
    <x v="0"/>
    <x v="51"/>
    <x v="96"/>
    <x v="45"/>
    <x v="2"/>
    <x v="0"/>
    <x v="2"/>
    <x v="0"/>
    <x v="2"/>
    <x v="1"/>
    <x v="1"/>
    <x v="2"/>
    <x v="3"/>
    <x v="0"/>
    <x v="0"/>
    <x v="0"/>
    <x v="0"/>
    <x v="0"/>
  </r>
  <r>
    <x v="202"/>
    <x v="0"/>
    <x v="6"/>
    <x v="1"/>
    <x v="1"/>
    <x v="0"/>
    <x v="0"/>
    <x v="51"/>
    <x v="96"/>
    <x v="88"/>
    <x v="2"/>
    <x v="0"/>
    <x v="2"/>
    <x v="0"/>
    <x v="2"/>
    <x v="1"/>
    <x v="1"/>
    <x v="2"/>
    <x v="3"/>
    <x v="0"/>
    <x v="0"/>
    <x v="0"/>
    <x v="0"/>
    <x v="0"/>
  </r>
  <r>
    <x v="203"/>
    <x v="0"/>
    <x v="6"/>
    <x v="1"/>
    <x v="1"/>
    <x v="0"/>
    <x v="0"/>
    <x v="51"/>
    <x v="96"/>
    <x v="83"/>
    <x v="17"/>
    <x v="0"/>
    <x v="2"/>
    <x v="0"/>
    <x v="2"/>
    <x v="1"/>
    <x v="1"/>
    <x v="2"/>
    <x v="3"/>
    <x v="0"/>
    <x v="0"/>
    <x v="0"/>
    <x v="0"/>
    <x v="0"/>
  </r>
  <r>
    <x v="204"/>
    <x v="0"/>
    <x v="6"/>
    <x v="1"/>
    <x v="1"/>
    <x v="0"/>
    <x v="0"/>
    <x v="61"/>
    <x v="97"/>
    <x v="89"/>
    <x v="2"/>
    <x v="0"/>
    <x v="2"/>
    <x v="0"/>
    <x v="2"/>
    <x v="1"/>
    <x v="0"/>
    <x v="2"/>
    <x v="3"/>
    <x v="0"/>
    <x v="0"/>
    <x v="0"/>
    <x v="0"/>
    <x v="0"/>
  </r>
  <r>
    <x v="205"/>
    <x v="0"/>
    <x v="6"/>
    <x v="0"/>
    <x v="1"/>
    <x v="0"/>
    <x v="0"/>
    <x v="61"/>
    <x v="97"/>
    <x v="90"/>
    <x v="2"/>
    <x v="0"/>
    <x v="2"/>
    <x v="0"/>
    <x v="2"/>
    <x v="1"/>
    <x v="0"/>
    <x v="2"/>
    <x v="3"/>
    <x v="0"/>
    <x v="0"/>
    <x v="0"/>
    <x v="0"/>
    <x v="0"/>
  </r>
  <r>
    <x v="206"/>
    <x v="0"/>
    <x v="7"/>
    <x v="0"/>
    <x v="1"/>
    <x v="0"/>
    <x v="0"/>
    <x v="85"/>
    <x v="98"/>
    <x v="123"/>
    <x v="0"/>
    <x v="0"/>
    <x v="2"/>
    <x v="0"/>
    <x v="2"/>
    <x v="1"/>
    <x v="0"/>
    <x v="0"/>
    <x v="0"/>
    <x v="0"/>
    <x v="0"/>
    <x v="0"/>
    <x v="0"/>
    <x v="0"/>
  </r>
  <r>
    <x v="207"/>
    <x v="0"/>
    <x v="7"/>
    <x v="0"/>
    <x v="1"/>
    <x v="0"/>
    <x v="0"/>
    <x v="86"/>
    <x v="98"/>
    <x v="123"/>
    <x v="0"/>
    <x v="0"/>
    <x v="2"/>
    <x v="0"/>
    <x v="2"/>
    <x v="1"/>
    <x v="0"/>
    <x v="0"/>
    <x v="0"/>
    <x v="0"/>
    <x v="0"/>
    <x v="0"/>
    <x v="0"/>
    <x v="0"/>
  </r>
  <r>
    <x v="208"/>
    <x v="0"/>
    <x v="7"/>
    <x v="0"/>
    <x v="1"/>
    <x v="0"/>
    <x v="0"/>
    <x v="87"/>
    <x v="98"/>
    <x v="124"/>
    <x v="0"/>
    <x v="0"/>
    <x v="2"/>
    <x v="0"/>
    <x v="2"/>
    <x v="1"/>
    <x v="0"/>
    <x v="2"/>
    <x v="3"/>
    <x v="0"/>
    <x v="0"/>
    <x v="0"/>
    <x v="0"/>
    <x v="0"/>
  </r>
  <r>
    <x v="209"/>
    <x v="0"/>
    <x v="0"/>
    <x v="0"/>
    <x v="1"/>
    <x v="6"/>
    <x v="0"/>
    <x v="45"/>
    <x v="5"/>
    <x v="59"/>
    <x v="2"/>
    <x v="0"/>
    <x v="2"/>
    <x v="4"/>
    <x v="3"/>
    <x v="3"/>
    <x v="0"/>
    <x v="0"/>
    <x v="0"/>
    <x v="0"/>
    <x v="0"/>
    <x v="0"/>
    <x v="0"/>
    <x v="0"/>
  </r>
  <r>
    <x v="210"/>
    <x v="0"/>
    <x v="0"/>
    <x v="0"/>
    <x v="1"/>
    <x v="6"/>
    <x v="0"/>
    <x v="45"/>
    <x v="5"/>
    <x v="60"/>
    <x v="2"/>
    <x v="0"/>
    <x v="2"/>
    <x v="4"/>
    <x v="3"/>
    <x v="3"/>
    <x v="0"/>
    <x v="0"/>
    <x v="0"/>
    <x v="0"/>
    <x v="0"/>
    <x v="0"/>
    <x v="0"/>
    <x v="0"/>
  </r>
  <r>
    <x v="211"/>
    <x v="0"/>
    <x v="0"/>
    <x v="0"/>
    <x v="1"/>
    <x v="6"/>
    <x v="0"/>
    <x v="45"/>
    <x v="5"/>
    <x v="61"/>
    <x v="2"/>
    <x v="0"/>
    <x v="2"/>
    <x v="4"/>
    <x v="3"/>
    <x v="3"/>
    <x v="0"/>
    <x v="2"/>
    <x v="3"/>
    <x v="0"/>
    <x v="0"/>
    <x v="0"/>
    <x v="0"/>
    <x v="0"/>
  </r>
  <r>
    <x v="212"/>
    <x v="0"/>
    <x v="0"/>
    <x v="0"/>
    <x v="1"/>
    <x v="6"/>
    <x v="0"/>
    <x v="46"/>
    <x v="5"/>
    <x v="125"/>
    <x v="23"/>
    <x v="0"/>
    <x v="2"/>
    <x v="4"/>
    <x v="3"/>
    <x v="3"/>
    <x v="0"/>
    <x v="0"/>
    <x v="0"/>
    <x v="0"/>
    <x v="0"/>
    <x v="0"/>
    <x v="0"/>
    <x v="0"/>
  </r>
  <r>
    <x v="213"/>
    <x v="0"/>
    <x v="0"/>
    <x v="0"/>
    <x v="1"/>
    <x v="6"/>
    <x v="0"/>
    <x v="47"/>
    <x v="5"/>
    <x v="63"/>
    <x v="2"/>
    <x v="0"/>
    <x v="2"/>
    <x v="4"/>
    <x v="3"/>
    <x v="3"/>
    <x v="0"/>
    <x v="2"/>
    <x v="3"/>
    <x v="0"/>
    <x v="0"/>
    <x v="0"/>
    <x v="0"/>
    <x v="0"/>
  </r>
  <r>
    <x v="214"/>
    <x v="0"/>
    <x v="0"/>
    <x v="0"/>
    <x v="1"/>
    <x v="6"/>
    <x v="0"/>
    <x v="47"/>
    <x v="99"/>
    <x v="64"/>
    <x v="24"/>
    <x v="0"/>
    <x v="2"/>
    <x v="4"/>
    <x v="3"/>
    <x v="3"/>
    <x v="0"/>
    <x v="2"/>
    <x v="3"/>
    <x v="0"/>
    <x v="0"/>
    <x v="0"/>
    <x v="0"/>
    <x v="0"/>
  </r>
  <r>
    <x v="215"/>
    <x v="0"/>
    <x v="0"/>
    <x v="0"/>
    <x v="1"/>
    <x v="6"/>
    <x v="0"/>
    <x v="47"/>
    <x v="5"/>
    <x v="65"/>
    <x v="2"/>
    <x v="0"/>
    <x v="2"/>
    <x v="4"/>
    <x v="3"/>
    <x v="3"/>
    <x v="0"/>
    <x v="2"/>
    <x v="3"/>
    <x v="0"/>
    <x v="0"/>
    <x v="0"/>
    <x v="0"/>
    <x v="0"/>
  </r>
  <r>
    <x v="216"/>
    <x v="0"/>
    <x v="0"/>
    <x v="0"/>
    <x v="1"/>
    <x v="6"/>
    <x v="0"/>
    <x v="48"/>
    <x v="5"/>
    <x v="66"/>
    <x v="25"/>
    <x v="0"/>
    <x v="2"/>
    <x v="5"/>
    <x v="3"/>
    <x v="3"/>
    <x v="0"/>
    <x v="2"/>
    <x v="3"/>
    <x v="0"/>
    <x v="0"/>
    <x v="0"/>
    <x v="0"/>
    <x v="0"/>
  </r>
  <r>
    <x v="217"/>
    <x v="0"/>
    <x v="0"/>
    <x v="0"/>
    <x v="1"/>
    <x v="6"/>
    <x v="0"/>
    <x v="48"/>
    <x v="5"/>
    <x v="67"/>
    <x v="2"/>
    <x v="0"/>
    <x v="2"/>
    <x v="5"/>
    <x v="4"/>
    <x v="3"/>
    <x v="1"/>
    <x v="2"/>
    <x v="3"/>
    <x v="0"/>
    <x v="0"/>
    <x v="0"/>
    <x v="0"/>
    <x v="0"/>
  </r>
  <r>
    <x v="218"/>
    <x v="0"/>
    <x v="0"/>
    <x v="0"/>
    <x v="1"/>
    <x v="6"/>
    <x v="0"/>
    <x v="49"/>
    <x v="5"/>
    <x v="68"/>
    <x v="2"/>
    <x v="0"/>
    <x v="2"/>
    <x v="5"/>
    <x v="4"/>
    <x v="3"/>
    <x v="1"/>
    <x v="2"/>
    <x v="3"/>
    <x v="0"/>
    <x v="0"/>
    <x v="0"/>
    <x v="0"/>
    <x v="0"/>
  </r>
  <r>
    <x v="219"/>
    <x v="0"/>
    <x v="0"/>
    <x v="0"/>
    <x v="1"/>
    <x v="6"/>
    <x v="0"/>
    <x v="49"/>
    <x v="5"/>
    <x v="69"/>
    <x v="2"/>
    <x v="0"/>
    <x v="2"/>
    <x v="5"/>
    <x v="4"/>
    <x v="3"/>
    <x v="1"/>
    <x v="2"/>
    <x v="3"/>
    <x v="0"/>
    <x v="0"/>
    <x v="0"/>
    <x v="0"/>
    <x v="0"/>
  </r>
  <r>
    <x v="220"/>
    <x v="0"/>
    <x v="0"/>
    <x v="1"/>
    <x v="1"/>
    <x v="6"/>
    <x v="0"/>
    <x v="50"/>
    <x v="5"/>
    <x v="70"/>
    <x v="2"/>
    <x v="0"/>
    <x v="2"/>
    <x v="5"/>
    <x v="4"/>
    <x v="3"/>
    <x v="1"/>
    <x v="2"/>
    <x v="3"/>
    <x v="0"/>
    <x v="0"/>
    <x v="0"/>
    <x v="0"/>
    <x v="0"/>
  </r>
  <r>
    <x v="221"/>
    <x v="0"/>
    <x v="0"/>
    <x v="1"/>
    <x v="1"/>
    <x v="6"/>
    <x v="0"/>
    <x v="50"/>
    <x v="5"/>
    <x v="126"/>
    <x v="2"/>
    <x v="0"/>
    <x v="2"/>
    <x v="5"/>
    <x v="4"/>
    <x v="3"/>
    <x v="1"/>
    <x v="0"/>
    <x v="0"/>
    <x v="0"/>
    <x v="0"/>
    <x v="0"/>
    <x v="0"/>
    <x v="0"/>
  </r>
  <r>
    <x v="222"/>
    <x v="0"/>
    <x v="0"/>
    <x v="1"/>
    <x v="1"/>
    <x v="6"/>
    <x v="0"/>
    <x v="79"/>
    <x v="5"/>
    <x v="127"/>
    <x v="26"/>
    <x v="0"/>
    <x v="2"/>
    <x v="4"/>
    <x v="3"/>
    <x v="3"/>
    <x v="1"/>
    <x v="0"/>
    <x v="0"/>
    <x v="0"/>
    <x v="0"/>
    <x v="0"/>
    <x v="0"/>
    <x v="0"/>
  </r>
  <r>
    <x v="223"/>
    <x v="0"/>
    <x v="0"/>
    <x v="1"/>
    <x v="1"/>
    <x v="6"/>
    <x v="0"/>
    <x v="88"/>
    <x v="5"/>
    <x v="128"/>
    <x v="0"/>
    <x v="0"/>
    <x v="2"/>
    <x v="4"/>
    <x v="3"/>
    <x v="3"/>
    <x v="1"/>
    <x v="2"/>
    <x v="3"/>
    <x v="0"/>
    <x v="0"/>
    <x v="0"/>
    <x v="0"/>
    <x v="0"/>
  </r>
  <r>
    <x v="224"/>
    <x v="0"/>
    <x v="0"/>
    <x v="1"/>
    <x v="1"/>
    <x v="6"/>
    <x v="0"/>
    <x v="80"/>
    <x v="5"/>
    <x v="129"/>
    <x v="2"/>
    <x v="0"/>
    <x v="2"/>
    <x v="4"/>
    <x v="3"/>
    <x v="3"/>
    <x v="1"/>
    <x v="2"/>
    <x v="3"/>
    <x v="0"/>
    <x v="0"/>
    <x v="0"/>
    <x v="0"/>
    <x v="0"/>
  </r>
  <r>
    <x v="225"/>
    <x v="0"/>
    <x v="0"/>
    <x v="1"/>
    <x v="1"/>
    <x v="6"/>
    <x v="0"/>
    <x v="89"/>
    <x v="100"/>
    <x v="130"/>
    <x v="0"/>
    <x v="0"/>
    <x v="2"/>
    <x v="4"/>
    <x v="3"/>
    <x v="3"/>
    <x v="1"/>
    <x v="2"/>
    <x v="3"/>
    <x v="0"/>
    <x v="0"/>
    <x v="0"/>
    <x v="0"/>
    <x v="0"/>
  </r>
  <r>
    <x v="226"/>
    <x v="0"/>
    <x v="6"/>
    <x v="1"/>
    <x v="1"/>
    <x v="6"/>
    <x v="0"/>
    <x v="61"/>
    <x v="101"/>
    <x v="106"/>
    <x v="2"/>
    <x v="0"/>
    <x v="2"/>
    <x v="5"/>
    <x v="4"/>
    <x v="3"/>
    <x v="1"/>
    <x v="2"/>
    <x v="3"/>
    <x v="0"/>
    <x v="0"/>
    <x v="0"/>
    <x v="0"/>
    <x v="0"/>
  </r>
  <r>
    <x v="227"/>
    <x v="0"/>
    <x v="6"/>
    <x v="1"/>
    <x v="1"/>
    <x v="6"/>
    <x v="0"/>
    <x v="79"/>
    <x v="102"/>
    <x v="92"/>
    <x v="27"/>
    <x v="0"/>
    <x v="2"/>
    <x v="4"/>
    <x v="3"/>
    <x v="3"/>
    <x v="1"/>
    <x v="2"/>
    <x v="3"/>
    <x v="0"/>
    <x v="0"/>
    <x v="0"/>
    <x v="0"/>
    <x v="0"/>
  </r>
  <r>
    <x v="228"/>
    <x v="0"/>
    <x v="6"/>
    <x v="1"/>
    <x v="1"/>
    <x v="6"/>
    <x v="0"/>
    <x v="90"/>
    <x v="102"/>
    <x v="93"/>
    <x v="2"/>
    <x v="0"/>
    <x v="2"/>
    <x v="4"/>
    <x v="3"/>
    <x v="3"/>
    <x v="1"/>
    <x v="0"/>
    <x v="0"/>
    <x v="0"/>
    <x v="0"/>
    <x v="0"/>
    <x v="0"/>
    <x v="0"/>
  </r>
  <r>
    <x v="229"/>
    <x v="0"/>
    <x v="6"/>
    <x v="1"/>
    <x v="1"/>
    <x v="6"/>
    <x v="0"/>
    <x v="80"/>
    <x v="103"/>
    <x v="94"/>
    <x v="2"/>
    <x v="0"/>
    <x v="2"/>
    <x v="4"/>
    <x v="3"/>
    <x v="3"/>
    <x v="1"/>
    <x v="0"/>
    <x v="0"/>
    <x v="0"/>
    <x v="0"/>
    <x v="0"/>
    <x v="0"/>
    <x v="0"/>
  </r>
  <r>
    <x v="230"/>
    <x v="0"/>
    <x v="6"/>
    <x v="1"/>
    <x v="1"/>
    <x v="6"/>
    <x v="0"/>
    <x v="81"/>
    <x v="104"/>
    <x v="95"/>
    <x v="2"/>
    <x v="0"/>
    <x v="2"/>
    <x v="4"/>
    <x v="3"/>
    <x v="3"/>
    <x v="1"/>
    <x v="2"/>
    <x v="3"/>
    <x v="0"/>
    <x v="0"/>
    <x v="0"/>
    <x v="0"/>
    <x v="0"/>
  </r>
  <r>
    <x v="231"/>
    <x v="0"/>
    <x v="6"/>
    <x v="1"/>
    <x v="1"/>
    <x v="6"/>
    <x v="0"/>
    <x v="82"/>
    <x v="104"/>
    <x v="96"/>
    <x v="2"/>
    <x v="0"/>
    <x v="2"/>
    <x v="4"/>
    <x v="3"/>
    <x v="3"/>
    <x v="1"/>
    <x v="0"/>
    <x v="0"/>
    <x v="0"/>
    <x v="0"/>
    <x v="0"/>
    <x v="0"/>
    <x v="0"/>
  </r>
  <r>
    <x v="232"/>
    <x v="0"/>
    <x v="6"/>
    <x v="1"/>
    <x v="1"/>
    <x v="6"/>
    <x v="0"/>
    <x v="83"/>
    <x v="105"/>
    <x v="97"/>
    <x v="2"/>
    <x v="0"/>
    <x v="2"/>
    <x v="4"/>
    <x v="3"/>
    <x v="3"/>
    <x v="0"/>
    <x v="0"/>
    <x v="0"/>
    <x v="0"/>
    <x v="0"/>
    <x v="0"/>
    <x v="0"/>
    <x v="0"/>
  </r>
  <r>
    <x v="233"/>
    <x v="0"/>
    <x v="6"/>
    <x v="1"/>
    <x v="1"/>
    <x v="6"/>
    <x v="0"/>
    <x v="38"/>
    <x v="106"/>
    <x v="131"/>
    <x v="2"/>
    <x v="0"/>
    <x v="2"/>
    <x v="4"/>
    <x v="3"/>
    <x v="3"/>
    <x v="0"/>
    <x v="2"/>
    <x v="3"/>
    <x v="0"/>
    <x v="0"/>
    <x v="0"/>
    <x v="0"/>
    <x v="0"/>
  </r>
  <r>
    <x v="234"/>
    <x v="0"/>
    <x v="2"/>
    <x v="1"/>
    <x v="1"/>
    <x v="6"/>
    <x v="0"/>
    <x v="91"/>
    <x v="107"/>
    <x v="132"/>
    <x v="0"/>
    <x v="0"/>
    <x v="2"/>
    <x v="4"/>
    <x v="3"/>
    <x v="3"/>
    <x v="0"/>
    <x v="0"/>
    <x v="0"/>
    <x v="0"/>
    <x v="0"/>
    <x v="0"/>
    <x v="0"/>
    <x v="0"/>
  </r>
  <r>
    <x v="235"/>
    <x v="0"/>
    <x v="2"/>
    <x v="1"/>
    <x v="1"/>
    <x v="6"/>
    <x v="0"/>
    <x v="92"/>
    <x v="107"/>
    <x v="133"/>
    <x v="0"/>
    <x v="0"/>
    <x v="2"/>
    <x v="4"/>
    <x v="3"/>
    <x v="3"/>
    <x v="0"/>
    <x v="2"/>
    <x v="3"/>
    <x v="0"/>
    <x v="0"/>
    <x v="0"/>
    <x v="0"/>
    <x v="0"/>
  </r>
  <r>
    <x v="236"/>
    <x v="0"/>
    <x v="2"/>
    <x v="1"/>
    <x v="1"/>
    <x v="6"/>
    <x v="0"/>
    <x v="93"/>
    <x v="108"/>
    <x v="134"/>
    <x v="0"/>
    <x v="0"/>
    <x v="2"/>
    <x v="4"/>
    <x v="3"/>
    <x v="3"/>
    <x v="1"/>
    <x v="2"/>
    <x v="3"/>
    <x v="0"/>
    <x v="0"/>
    <x v="0"/>
    <x v="0"/>
    <x v="0"/>
  </r>
  <r>
    <x v="237"/>
    <x v="0"/>
    <x v="2"/>
    <x v="1"/>
    <x v="1"/>
    <x v="6"/>
    <x v="0"/>
    <x v="94"/>
    <x v="108"/>
    <x v="134"/>
    <x v="0"/>
    <x v="0"/>
    <x v="2"/>
    <x v="0"/>
    <x v="0"/>
    <x v="3"/>
    <x v="1"/>
    <x v="2"/>
    <x v="3"/>
    <x v="0"/>
    <x v="0"/>
    <x v="0"/>
    <x v="0"/>
    <x v="0"/>
  </r>
  <r>
    <x v="238"/>
    <x v="0"/>
    <x v="2"/>
    <x v="0"/>
    <x v="1"/>
    <x v="6"/>
    <x v="0"/>
    <x v="95"/>
    <x v="108"/>
    <x v="134"/>
    <x v="0"/>
    <x v="0"/>
    <x v="2"/>
    <x v="0"/>
    <x v="0"/>
    <x v="3"/>
    <x v="1"/>
    <x v="2"/>
    <x v="3"/>
    <x v="0"/>
    <x v="0"/>
    <x v="0"/>
    <x v="0"/>
    <x v="0"/>
  </r>
  <r>
    <x v="239"/>
    <x v="0"/>
    <x v="2"/>
    <x v="0"/>
    <x v="1"/>
    <x v="6"/>
    <x v="0"/>
    <x v="96"/>
    <x v="108"/>
    <x v="134"/>
    <x v="0"/>
    <x v="0"/>
    <x v="2"/>
    <x v="0"/>
    <x v="0"/>
    <x v="3"/>
    <x v="1"/>
    <x v="2"/>
    <x v="3"/>
    <x v="0"/>
    <x v="0"/>
    <x v="0"/>
    <x v="0"/>
    <x v="0"/>
  </r>
  <r>
    <x v="240"/>
    <x v="0"/>
    <x v="2"/>
    <x v="0"/>
    <x v="1"/>
    <x v="6"/>
    <x v="0"/>
    <x v="97"/>
    <x v="108"/>
    <x v="134"/>
    <x v="0"/>
    <x v="0"/>
    <x v="2"/>
    <x v="0"/>
    <x v="0"/>
    <x v="3"/>
    <x v="1"/>
    <x v="2"/>
    <x v="3"/>
    <x v="0"/>
    <x v="0"/>
    <x v="0"/>
    <x v="0"/>
    <x v="0"/>
  </r>
  <r>
    <x v="241"/>
    <x v="0"/>
    <x v="2"/>
    <x v="0"/>
    <x v="1"/>
    <x v="6"/>
    <x v="0"/>
    <x v="98"/>
    <x v="108"/>
    <x v="134"/>
    <x v="0"/>
    <x v="0"/>
    <x v="2"/>
    <x v="0"/>
    <x v="0"/>
    <x v="3"/>
    <x v="1"/>
    <x v="2"/>
    <x v="3"/>
    <x v="0"/>
    <x v="0"/>
    <x v="0"/>
    <x v="0"/>
    <x v="0"/>
  </r>
  <r>
    <x v="242"/>
    <x v="0"/>
    <x v="2"/>
    <x v="0"/>
    <x v="1"/>
    <x v="6"/>
    <x v="0"/>
    <x v="99"/>
    <x v="108"/>
    <x v="134"/>
    <x v="0"/>
    <x v="0"/>
    <x v="2"/>
    <x v="0"/>
    <x v="0"/>
    <x v="3"/>
    <x v="1"/>
    <x v="2"/>
    <x v="3"/>
    <x v="0"/>
    <x v="0"/>
    <x v="0"/>
    <x v="0"/>
    <x v="0"/>
  </r>
  <r>
    <x v="243"/>
    <x v="1"/>
    <x v="8"/>
    <x v="0"/>
    <x v="1"/>
    <x v="6"/>
    <x v="0"/>
    <x v="100"/>
    <x v="109"/>
    <x v="135"/>
    <x v="0"/>
    <x v="0"/>
    <x v="2"/>
    <x v="0"/>
    <x v="0"/>
    <x v="3"/>
    <x v="2"/>
    <x v="4"/>
    <x v="4"/>
    <x v="0"/>
    <x v="0"/>
    <x v="0"/>
    <x v="0"/>
    <x v="0"/>
  </r>
</pivotCacheRecords>
</file>

<file path=xl/pivotCache/pivotCacheRecords2.xml><?xml version="1.0" encoding="utf-8"?>
<pivotCacheRecords xmlns="http://schemas.openxmlformats.org/spreadsheetml/2006/main" xmlns:r="http://schemas.openxmlformats.org/officeDocument/2006/relationships" count="33">
  <r>
    <x v="0"/>
    <x v="0"/>
    <x v="0"/>
    <x v="0"/>
    <x v="0"/>
    <x v="0"/>
    <x v="0"/>
    <x v="0"/>
    <x v="0"/>
    <x v="0"/>
    <x v="0"/>
    <x v="0"/>
    <x v="0"/>
    <x v="0"/>
    <x v="0"/>
  </r>
  <r>
    <x v="1"/>
    <x v="1"/>
    <x v="0"/>
    <x v="0"/>
    <x v="0"/>
    <x v="1"/>
    <x v="0"/>
    <x v="0"/>
    <x v="1"/>
    <x v="0"/>
    <x v="0"/>
    <x v="0"/>
    <x v="0"/>
    <x v="0"/>
    <x v="0"/>
  </r>
  <r>
    <x v="2"/>
    <x v="2"/>
    <x v="0"/>
    <x v="0"/>
    <x v="0"/>
    <x v="1"/>
    <x v="1"/>
    <x v="1"/>
    <x v="2"/>
    <x v="0"/>
    <x v="0"/>
    <x v="0"/>
    <x v="0"/>
    <x v="0"/>
    <x v="0"/>
  </r>
  <r>
    <x v="3"/>
    <x v="3"/>
    <x v="1"/>
    <x v="0"/>
    <x v="1"/>
    <x v="2"/>
    <x v="2"/>
    <x v="1"/>
    <x v="3"/>
    <x v="0"/>
    <x v="0"/>
    <x v="0"/>
    <x v="0"/>
    <x v="0"/>
    <x v="0"/>
  </r>
  <r>
    <x v="4"/>
    <x v="4"/>
    <x v="1"/>
    <x v="0"/>
    <x v="1"/>
    <x v="2"/>
    <x v="1"/>
    <x v="1"/>
    <x v="4"/>
    <x v="0"/>
    <x v="0"/>
    <x v="0"/>
    <x v="0"/>
    <x v="0"/>
    <x v="0"/>
  </r>
  <r>
    <x v="5"/>
    <x v="5"/>
    <x v="1"/>
    <x v="0"/>
    <x v="1"/>
    <x v="3"/>
    <x v="1"/>
    <x v="2"/>
    <x v="5"/>
    <x v="0"/>
    <x v="0"/>
    <x v="0"/>
    <x v="0"/>
    <x v="0"/>
    <x v="0"/>
  </r>
  <r>
    <x v="6"/>
    <x v="6"/>
    <x v="1"/>
    <x v="0"/>
    <x v="1"/>
    <x v="4"/>
    <x v="0"/>
    <x v="0"/>
    <x v="6"/>
    <x v="0"/>
    <x v="0"/>
    <x v="0"/>
    <x v="0"/>
    <x v="0"/>
    <x v="0"/>
  </r>
  <r>
    <x v="7"/>
    <x v="7"/>
    <x v="1"/>
    <x v="0"/>
    <x v="1"/>
    <x v="4"/>
    <x v="0"/>
    <x v="3"/>
    <x v="7"/>
    <x v="0"/>
    <x v="1"/>
    <x v="0"/>
    <x v="0"/>
    <x v="0"/>
    <x v="0"/>
  </r>
  <r>
    <x v="8"/>
    <x v="8"/>
    <x v="1"/>
    <x v="0"/>
    <x v="1"/>
    <x v="4"/>
    <x v="0"/>
    <x v="0"/>
    <x v="8"/>
    <x v="0"/>
    <x v="1"/>
    <x v="0"/>
    <x v="0"/>
    <x v="0"/>
    <x v="0"/>
  </r>
  <r>
    <x v="9"/>
    <x v="9"/>
    <x v="1"/>
    <x v="0"/>
    <x v="1"/>
    <x v="4"/>
    <x v="1"/>
    <x v="1"/>
    <x v="9"/>
    <x v="0"/>
    <x v="0"/>
    <x v="0"/>
    <x v="0"/>
    <x v="0"/>
    <x v="0"/>
  </r>
  <r>
    <x v="10"/>
    <x v="10"/>
    <x v="1"/>
    <x v="0"/>
    <x v="1"/>
    <x v="4"/>
    <x v="1"/>
    <x v="1"/>
    <x v="10"/>
    <x v="0"/>
    <x v="1"/>
    <x v="0"/>
    <x v="0"/>
    <x v="0"/>
    <x v="0"/>
  </r>
  <r>
    <x v="11"/>
    <x v="11"/>
    <x v="1"/>
    <x v="0"/>
    <x v="1"/>
    <x v="4"/>
    <x v="1"/>
    <x v="1"/>
    <x v="11"/>
    <x v="0"/>
    <x v="1"/>
    <x v="0"/>
    <x v="0"/>
    <x v="0"/>
    <x v="0"/>
  </r>
  <r>
    <x v="12"/>
    <x v="12"/>
    <x v="1"/>
    <x v="0"/>
    <x v="1"/>
    <x v="3"/>
    <x v="1"/>
    <x v="1"/>
    <x v="12"/>
    <x v="0"/>
    <x v="1"/>
    <x v="0"/>
    <x v="0"/>
    <x v="0"/>
    <x v="0"/>
  </r>
  <r>
    <x v="13"/>
    <x v="13"/>
    <x v="1"/>
    <x v="0"/>
    <x v="1"/>
    <x v="4"/>
    <x v="1"/>
    <x v="1"/>
    <x v="13"/>
    <x v="0"/>
    <x v="1"/>
    <x v="0"/>
    <x v="0"/>
    <x v="0"/>
    <x v="0"/>
  </r>
  <r>
    <x v="14"/>
    <x v="14"/>
    <x v="1"/>
    <x v="0"/>
    <x v="1"/>
    <x v="4"/>
    <x v="3"/>
    <x v="2"/>
    <x v="14"/>
    <x v="0"/>
    <x v="0"/>
    <x v="0"/>
    <x v="0"/>
    <x v="0"/>
    <x v="0"/>
  </r>
  <r>
    <x v="15"/>
    <x v="15"/>
    <x v="1"/>
    <x v="0"/>
    <x v="1"/>
    <x v="5"/>
    <x v="1"/>
    <x v="1"/>
    <x v="15"/>
    <x v="0"/>
    <x v="0"/>
    <x v="0"/>
    <x v="0"/>
    <x v="0"/>
    <x v="0"/>
  </r>
  <r>
    <x v="16"/>
    <x v="16"/>
    <x v="1"/>
    <x v="0"/>
    <x v="2"/>
    <x v="6"/>
    <x v="1"/>
    <x v="2"/>
    <x v="16"/>
    <x v="0"/>
    <x v="0"/>
    <x v="0"/>
    <x v="0"/>
    <x v="0"/>
    <x v="0"/>
  </r>
  <r>
    <x v="17"/>
    <x v="17"/>
    <x v="1"/>
    <x v="0"/>
    <x v="2"/>
    <x v="3"/>
    <x v="3"/>
    <x v="2"/>
    <x v="17"/>
    <x v="0"/>
    <x v="0"/>
    <x v="0"/>
    <x v="0"/>
    <x v="0"/>
    <x v="0"/>
  </r>
  <r>
    <x v="18"/>
    <x v="18"/>
    <x v="1"/>
    <x v="0"/>
    <x v="2"/>
    <x v="3"/>
    <x v="0"/>
    <x v="0"/>
    <x v="18"/>
    <x v="0"/>
    <x v="1"/>
    <x v="0"/>
    <x v="0"/>
    <x v="0"/>
    <x v="0"/>
  </r>
  <r>
    <x v="19"/>
    <x v="19"/>
    <x v="1"/>
    <x v="0"/>
    <x v="2"/>
    <x v="4"/>
    <x v="1"/>
    <x v="1"/>
    <x v="9"/>
    <x v="0"/>
    <x v="1"/>
    <x v="0"/>
    <x v="0"/>
    <x v="0"/>
    <x v="0"/>
  </r>
  <r>
    <x v="20"/>
    <x v="20"/>
    <x v="1"/>
    <x v="0"/>
    <x v="2"/>
    <x v="4"/>
    <x v="1"/>
    <x v="1"/>
    <x v="10"/>
    <x v="0"/>
    <x v="1"/>
    <x v="0"/>
    <x v="0"/>
    <x v="0"/>
    <x v="0"/>
  </r>
  <r>
    <x v="21"/>
    <x v="21"/>
    <x v="1"/>
    <x v="0"/>
    <x v="2"/>
    <x v="4"/>
    <x v="0"/>
    <x v="0"/>
    <x v="6"/>
    <x v="0"/>
    <x v="1"/>
    <x v="0"/>
    <x v="0"/>
    <x v="0"/>
    <x v="0"/>
  </r>
  <r>
    <x v="22"/>
    <x v="22"/>
    <x v="1"/>
    <x v="0"/>
    <x v="2"/>
    <x v="4"/>
    <x v="0"/>
    <x v="0"/>
    <x v="7"/>
    <x v="0"/>
    <x v="1"/>
    <x v="0"/>
    <x v="0"/>
    <x v="0"/>
    <x v="0"/>
  </r>
  <r>
    <x v="23"/>
    <x v="23"/>
    <x v="1"/>
    <x v="0"/>
    <x v="2"/>
    <x v="4"/>
    <x v="0"/>
    <x v="0"/>
    <x v="8"/>
    <x v="0"/>
    <x v="1"/>
    <x v="0"/>
    <x v="0"/>
    <x v="0"/>
    <x v="0"/>
  </r>
  <r>
    <x v="24"/>
    <x v="24"/>
    <x v="1"/>
    <x v="0"/>
    <x v="2"/>
    <x v="4"/>
    <x v="1"/>
    <x v="2"/>
    <x v="19"/>
    <x v="0"/>
    <x v="1"/>
    <x v="0"/>
    <x v="0"/>
    <x v="0"/>
    <x v="0"/>
  </r>
  <r>
    <x v="25"/>
    <x v="25"/>
    <x v="1"/>
    <x v="0"/>
    <x v="2"/>
    <x v="6"/>
    <x v="3"/>
    <x v="0"/>
    <x v="20"/>
    <x v="0"/>
    <x v="0"/>
    <x v="0"/>
    <x v="0"/>
    <x v="0"/>
    <x v="0"/>
  </r>
  <r>
    <x v="26"/>
    <x v="26"/>
    <x v="1"/>
    <x v="0"/>
    <x v="2"/>
    <x v="7"/>
    <x v="3"/>
    <x v="2"/>
    <x v="21"/>
    <x v="0"/>
    <x v="0"/>
    <x v="0"/>
    <x v="0"/>
    <x v="0"/>
    <x v="0"/>
  </r>
  <r>
    <x v="27"/>
    <x v="27"/>
    <x v="1"/>
    <x v="0"/>
    <x v="2"/>
    <x v="6"/>
    <x v="3"/>
    <x v="1"/>
    <x v="22"/>
    <x v="0"/>
    <x v="1"/>
    <x v="0"/>
    <x v="0"/>
    <x v="0"/>
    <x v="0"/>
  </r>
  <r>
    <x v="10"/>
    <x v="10"/>
    <x v="1"/>
    <x v="0"/>
    <x v="1"/>
    <x v="4"/>
    <x v="1"/>
    <x v="1"/>
    <x v="10"/>
    <x v="0"/>
    <x v="1"/>
    <x v="0"/>
    <x v="0"/>
    <x v="0"/>
    <x v="0"/>
  </r>
  <r>
    <x v="11"/>
    <x v="11"/>
    <x v="1"/>
    <x v="0"/>
    <x v="1"/>
    <x v="4"/>
    <x v="1"/>
    <x v="1"/>
    <x v="11"/>
    <x v="0"/>
    <x v="1"/>
    <x v="0"/>
    <x v="0"/>
    <x v="0"/>
    <x v="0"/>
  </r>
  <r>
    <x v="12"/>
    <x v="12"/>
    <x v="1"/>
    <x v="0"/>
    <x v="1"/>
    <x v="3"/>
    <x v="1"/>
    <x v="1"/>
    <x v="12"/>
    <x v="0"/>
    <x v="1"/>
    <x v="0"/>
    <x v="0"/>
    <x v="0"/>
    <x v="0"/>
  </r>
  <r>
    <x v="13"/>
    <x v="13"/>
    <x v="1"/>
    <x v="0"/>
    <x v="1"/>
    <x v="4"/>
    <x v="1"/>
    <x v="1"/>
    <x v="13"/>
    <x v="0"/>
    <x v="1"/>
    <x v="0"/>
    <x v="0"/>
    <x v="0"/>
    <x v="0"/>
  </r>
  <r>
    <x v="28"/>
    <x v="28"/>
    <x v="2"/>
    <x v="1"/>
    <x v="3"/>
    <x v="6"/>
    <x v="4"/>
    <x v="4"/>
    <x v="23"/>
    <x v="0"/>
    <x v="2"/>
    <x v="0"/>
    <x v="0"/>
    <x v="0"/>
    <x v="0"/>
  </r>
</pivotCacheRecords>
</file>

<file path=xl/pivotCache/pivotCacheRecords3.xml><?xml version="1.0" encoding="utf-8"?>
<pivotCacheRecords xmlns="http://schemas.openxmlformats.org/spreadsheetml/2006/main" xmlns:r="http://schemas.openxmlformats.org/officeDocument/2006/relationships" count="33">
  <r>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2" cacheId="1" autoFormatId="1" applyNumberFormats="0" applyBorderFormats="0" applyFontFormats="0" applyPatternFormats="0" applyAlignmentFormats="0" applyWidthHeightFormats="1" dataCaption="Values" updatedVersion="5" minRefreshableVersion="3" createdVersion="5" useAutoFormatting="1" compact="0" indent="0" outline="1" compactData="0" outlineData="1" showDrill="1" multipleFieldFilters="0">
  <location ref="B21:E31" firstHeaderRow="1" firstDataRow="2" firstDataCol="1"/>
  <pivotFields count="24">
    <pivotField dataField="1" compact="0" showAll="0">
      <items count="245">
        <item x="2"/>
        <item x="3"/>
        <item x="4"/>
        <item x="5"/>
        <item x="6"/>
        <item x="7"/>
        <item x="8"/>
        <item x="9"/>
        <item x="99"/>
        <item x="100"/>
        <item x="101"/>
        <item x="102"/>
        <item x="103"/>
        <item x="104"/>
        <item x="105"/>
        <item x="106"/>
        <item x="107"/>
        <item x="108"/>
        <item x="10"/>
        <item x="109"/>
        <item x="110"/>
        <item x="111"/>
        <item x="112"/>
        <item x="113"/>
        <item x="114"/>
        <item x="115"/>
        <item x="116"/>
        <item x="117"/>
        <item x="118"/>
        <item x="11"/>
        <item x="119"/>
        <item x="120"/>
        <item x="121"/>
        <item x="122"/>
        <item x="123"/>
        <item x="124"/>
        <item x="125"/>
        <item x="126"/>
        <item x="127"/>
        <item x="128"/>
        <item x="12"/>
        <item x="129"/>
        <item x="130"/>
        <item x="131"/>
        <item x="132"/>
        <item x="133"/>
        <item x="134"/>
        <item x="135"/>
        <item x="136"/>
        <item x="137"/>
        <item x="138"/>
        <item x="13"/>
        <item x="139"/>
        <item x="140"/>
        <item x="141"/>
        <item x="142"/>
        <item x="143"/>
        <item x="144"/>
        <item x="145"/>
        <item x="146"/>
        <item x="147"/>
        <item x="148"/>
        <item x="14"/>
        <item x="149"/>
        <item x="150"/>
        <item x="151"/>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0"/>
        <item x="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t="default"/>
      </items>
    </pivotField>
    <pivotField compact="0" showAll="0">
      <items count="3">
        <item x="0"/>
        <item x="1"/>
        <item t="default"/>
      </items>
    </pivotField>
    <pivotField axis="axisRow" compact="0" multipleItemSelectionAllowed="1" showAll="0">
      <items count="10">
        <item x="6"/>
        <item x="3"/>
        <item x="7"/>
        <item x="2"/>
        <item x="1"/>
        <item x="0"/>
        <item x="5"/>
        <item x="4"/>
        <item h="1" x="8"/>
        <item t="default"/>
      </items>
    </pivotField>
    <pivotField compact="0" showAll="0">
      <items count="4">
        <item x="1"/>
        <item x="0"/>
        <item x="2"/>
        <item t="default"/>
      </items>
    </pivotField>
    <pivotField compact="0" showAll="0">
      <items count="3">
        <item x="0"/>
        <item x="1"/>
        <item t="default"/>
      </items>
    </pivotField>
    <pivotField compact="0" showAll="0">
      <items count="8">
        <item x="0"/>
        <item x="3"/>
        <item x="2"/>
        <item x="1"/>
        <item x="4"/>
        <item x="5"/>
        <item x="6"/>
        <item t="default"/>
      </items>
    </pivotField>
    <pivotField compact="0" showAll="0">
      <items count="2">
        <item x="0"/>
        <item t="default"/>
      </items>
    </pivotField>
    <pivotField compact="0" showAll="0">
      <items count="102">
        <item x="11"/>
        <item x="12"/>
        <item x="19"/>
        <item x="25"/>
        <item x="24"/>
        <item x="23"/>
        <item x="18"/>
        <item x="13"/>
        <item x="15"/>
        <item x="16"/>
        <item x="17"/>
        <item x="14"/>
        <item x="8"/>
        <item x="21"/>
        <item x="7"/>
        <item x="20"/>
        <item x="5"/>
        <item x="6"/>
        <item x="9"/>
        <item x="22"/>
        <item x="10"/>
        <item x="1"/>
        <item x="0"/>
        <item x="2"/>
        <item x="3"/>
        <item x="26"/>
        <item x="4"/>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t="default"/>
      </items>
    </pivotField>
    <pivotField compact="0" showAll="0">
      <items count="111">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t="default"/>
      </items>
    </pivotField>
    <pivotField compact="0" showAll="0">
      <items count="137">
        <item x="30"/>
        <item x="25"/>
        <item x="23"/>
        <item x="27"/>
        <item x="15"/>
        <item x="19"/>
        <item x="17"/>
        <item x="31"/>
        <item x="32"/>
        <item x="4"/>
        <item x="28"/>
        <item x="29"/>
        <item x="8"/>
        <item x="10"/>
        <item x="24"/>
        <item x="9"/>
        <item x="6"/>
        <item x="12"/>
        <item x="5"/>
        <item x="7"/>
        <item x="22"/>
        <item x="11"/>
        <item x="26"/>
        <item x="13"/>
        <item x="34"/>
        <item x="33"/>
        <item x="1"/>
        <item x="0"/>
        <item x="2"/>
        <item x="3"/>
        <item x="14"/>
        <item x="16"/>
        <item x="18"/>
        <item x="20"/>
        <item x="21"/>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t="default"/>
      </items>
    </pivotField>
    <pivotField compact="0" showAll="0">
      <items count="29">
        <item x="0"/>
        <item x="1"/>
        <item x="2"/>
        <item x="3"/>
        <item x="4"/>
        <item x="5"/>
        <item x="6"/>
        <item x="7"/>
        <item x="8"/>
        <item x="9"/>
        <item x="10"/>
        <item x="11"/>
        <item x="12"/>
        <item x="13"/>
        <item x="14"/>
        <item x="15"/>
        <item x="16"/>
        <item x="17"/>
        <item x="18"/>
        <item x="19"/>
        <item x="20"/>
        <item x="21"/>
        <item x="22"/>
        <item x="23"/>
        <item x="24"/>
        <item x="25"/>
        <item x="26"/>
        <item x="27"/>
        <item t="default"/>
      </items>
    </pivotField>
    <pivotField compact="0" showAll="0">
      <items count="2">
        <item x="0"/>
        <item t="default"/>
      </items>
    </pivotField>
    <pivotField compact="0" showAll="0">
      <items count="4">
        <item x="1"/>
        <item x="0"/>
        <item x="2"/>
        <item t="default"/>
      </items>
    </pivotField>
    <pivotField compact="0" showAll="0">
      <items count="7">
        <item x="2"/>
        <item x="1"/>
        <item x="3"/>
        <item x="0"/>
        <item x="4"/>
        <item x="5"/>
        <item t="default"/>
      </items>
    </pivotField>
    <pivotField compact="0" showAll="0">
      <items count="6">
        <item x="2"/>
        <item x="1"/>
        <item x="0"/>
        <item x="3"/>
        <item x="4"/>
        <item t="default"/>
      </items>
    </pivotField>
    <pivotField compact="0" showAll="0">
      <items count="5">
        <item x="1"/>
        <item x="0"/>
        <item x="2"/>
        <item x="3"/>
        <item t="default"/>
      </items>
    </pivotField>
    <pivotField axis="axisCol" compact="0" showAll="0">
      <items count="4">
        <item x="1"/>
        <item x="0"/>
        <item x="2"/>
        <item t="default"/>
      </items>
    </pivotField>
    <pivotField compact="0" showAll="0">
      <items count="6">
        <item x="1"/>
        <item x="0"/>
        <item x="2"/>
        <item x="3"/>
        <item x="4"/>
        <item t="default"/>
      </items>
    </pivotField>
    <pivotField compact="0" showAll="0">
      <items count="6">
        <item x="1"/>
        <item x="0"/>
        <item x="3"/>
        <item x="2"/>
        <item x="4"/>
        <item t="default"/>
      </items>
    </pivotField>
    <pivotField compact="0" showAll="0">
      <items count="2">
        <item x="0"/>
        <item t="default"/>
      </items>
    </pivotField>
    <pivotField compact="0" showAll="0">
      <items count="2">
        <item x="0"/>
        <item t="default"/>
      </items>
    </pivotField>
    <pivotField compact="0" showAll="0">
      <items count="2">
        <item x="0"/>
        <item t="default"/>
      </items>
    </pivotField>
    <pivotField compact="0" showAll="0">
      <items count="2">
        <item x="0"/>
        <item t="default"/>
      </items>
    </pivotField>
    <pivotField compact="0" showAll="0">
      <items count="2">
        <item x="0"/>
        <item t="default"/>
      </items>
    </pivotField>
  </pivotFields>
  <rowFields count="1">
    <field x="2"/>
  </rowFields>
  <rowItems count="9">
    <i>
      <x/>
    </i>
    <i>
      <x v="1"/>
    </i>
    <i>
      <x v="2"/>
    </i>
    <i>
      <x v="3"/>
    </i>
    <i>
      <x v="4"/>
    </i>
    <i>
      <x v="5"/>
    </i>
    <i>
      <x v="6"/>
    </i>
    <i>
      <x v="7"/>
    </i>
    <i t="grand">
      <x/>
    </i>
  </rowItems>
  <colFields count="1">
    <field x="16"/>
  </colFields>
  <colItems count="3">
    <i>
      <x/>
    </i>
    <i>
      <x v="1"/>
    </i>
    <i t="grand">
      <x/>
    </i>
  </colItems>
  <dataFields count="1">
    <dataField name="Test case execution status" fld="0" subtotal="count" baseField="0" baseItem="0"/>
  </dataFields>
  <pivotTableStyleInfo name="PivotStyleLight16" showRowHeaders="1" showColHeaders="1"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3" cacheId="1" autoFormatId="1" applyNumberFormats="0" applyBorderFormats="0" applyFontFormats="0" applyPatternFormats="0" applyAlignmentFormats="0" applyWidthHeightFormats="1" dataCaption="Values" updatedVersion="5" minRefreshableVersion="3" createdVersion="5" useAutoFormatting="1" compact="0" indent="0" outline="1" compactData="0" outlineData="1" showDrill="1" multipleFieldFilters="0">
  <location ref="B4:G7" firstHeaderRow="1" firstDataRow="2" firstDataCol="1"/>
  <pivotFields count="24">
    <pivotField dataField="1" compact="0" showAll="0">
      <items count="245">
        <item x="0"/>
        <item x="1"/>
        <item x="2"/>
        <item x="3"/>
        <item x="4"/>
        <item x="5"/>
        <item x="6"/>
        <item x="7"/>
        <item x="8"/>
        <item x="9"/>
        <item x="99"/>
        <item x="100"/>
        <item x="101"/>
        <item x="102"/>
        <item x="103"/>
        <item x="104"/>
        <item x="105"/>
        <item x="106"/>
        <item x="107"/>
        <item x="108"/>
        <item x="10"/>
        <item x="109"/>
        <item x="110"/>
        <item x="111"/>
        <item x="112"/>
        <item x="113"/>
        <item x="114"/>
        <item x="115"/>
        <item x="116"/>
        <item x="117"/>
        <item x="118"/>
        <item x="11"/>
        <item x="119"/>
        <item x="120"/>
        <item x="121"/>
        <item x="122"/>
        <item x="123"/>
        <item x="124"/>
        <item x="125"/>
        <item x="126"/>
        <item x="127"/>
        <item x="128"/>
        <item x="12"/>
        <item x="129"/>
        <item x="130"/>
        <item x="131"/>
        <item x="132"/>
        <item x="133"/>
        <item x="134"/>
        <item x="135"/>
        <item x="136"/>
        <item x="137"/>
        <item x="138"/>
        <item x="13"/>
        <item x="139"/>
        <item x="140"/>
        <item x="141"/>
        <item x="142"/>
        <item x="143"/>
        <item x="144"/>
        <item x="145"/>
        <item x="146"/>
        <item x="147"/>
        <item x="148"/>
        <item x="14"/>
        <item x="149"/>
        <item x="150"/>
        <item x="151"/>
        <item x="152"/>
        <item x="153"/>
        <item x="154"/>
        <item x="155"/>
        <item x="156"/>
        <item x="157"/>
        <item x="158"/>
        <item x="15"/>
        <item x="159"/>
        <item x="160"/>
        <item x="161"/>
        <item x="162"/>
        <item x="163"/>
        <item x="164"/>
        <item x="165"/>
        <item x="166"/>
        <item x="167"/>
        <item x="168"/>
        <item x="16"/>
        <item x="169"/>
        <item x="170"/>
        <item x="171"/>
        <item x="172"/>
        <item x="173"/>
        <item x="174"/>
        <item x="175"/>
        <item x="176"/>
        <item x="177"/>
        <item x="178"/>
        <item x="17"/>
        <item x="179"/>
        <item x="180"/>
        <item x="181"/>
        <item x="182"/>
        <item x="183"/>
        <item x="184"/>
        <item x="185"/>
        <item x="186"/>
        <item x="187"/>
        <item x="188"/>
        <item x="18"/>
        <item x="189"/>
        <item x="190"/>
        <item x="191"/>
        <item x="192"/>
        <item x="193"/>
        <item x="194"/>
        <item x="195"/>
        <item x="196"/>
        <item x="197"/>
        <item x="198"/>
        <item x="19"/>
        <item x="199"/>
        <item x="200"/>
        <item x="201"/>
        <item x="202"/>
        <item x="203"/>
        <item x="204"/>
        <item x="205"/>
        <item x="206"/>
        <item x="207"/>
        <item x="208"/>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t="default"/>
      </items>
    </pivotField>
    <pivotField compact="0" showAll="0">
      <items count="3">
        <item x="0"/>
        <item x="1"/>
        <item t="default"/>
      </items>
    </pivotField>
    <pivotField compact="0" showAll="0">
      <items count="10">
        <item x="6"/>
        <item x="3"/>
        <item x="7"/>
        <item x="2"/>
        <item x="1"/>
        <item x="0"/>
        <item x="5"/>
        <item x="4"/>
        <item x="8"/>
        <item t="default"/>
      </items>
    </pivotField>
    <pivotField compact="0" showAll="0">
      <items count="4">
        <item x="1"/>
        <item x="2"/>
        <item x="0"/>
        <item t="default"/>
      </items>
    </pivotField>
    <pivotField compact="0" showAll="0">
      <items count="3">
        <item x="0"/>
        <item x="1"/>
        <item t="default"/>
      </items>
    </pivotField>
    <pivotField compact="0" showAll="0">
      <items count="8">
        <item x="0"/>
        <item x="3"/>
        <item x="5"/>
        <item x="2"/>
        <item x="4"/>
        <item x="1"/>
        <item x="6"/>
        <item t="default"/>
      </items>
    </pivotField>
    <pivotField compact="0" showAll="0">
      <items count="2">
        <item x="0"/>
        <item t="default"/>
      </items>
    </pivotField>
    <pivotField compact="0" showAll="0">
      <items count="102">
        <item x="87"/>
        <item x="75"/>
        <item x="71"/>
        <item x="84"/>
        <item x="55"/>
        <item x="70"/>
        <item x="37"/>
        <item x="53"/>
        <item x="64"/>
        <item x="59"/>
        <item x="80"/>
        <item x="78"/>
        <item x="31"/>
        <item x="32"/>
        <item x="11"/>
        <item x="12"/>
        <item x="19"/>
        <item x="29"/>
        <item x="50"/>
        <item x="68"/>
        <item x="38"/>
        <item x="25"/>
        <item x="24"/>
        <item x="23"/>
        <item x="18"/>
        <item x="60"/>
        <item x="13"/>
        <item x="15"/>
        <item x="16"/>
        <item x="17"/>
        <item x="14"/>
        <item x="43"/>
        <item x="8"/>
        <item x="21"/>
        <item x="7"/>
        <item x="42"/>
        <item x="20"/>
        <item x="5"/>
        <item x="6"/>
        <item x="36"/>
        <item x="52"/>
        <item x="51"/>
        <item x="34"/>
        <item x="33"/>
        <item x="35"/>
        <item x="67"/>
        <item x="83"/>
        <item x="40"/>
        <item x="39"/>
        <item x="54"/>
        <item x="56"/>
        <item x="77"/>
        <item x="76"/>
        <item x="58"/>
        <item x="57"/>
        <item x="82"/>
        <item x="81"/>
        <item x="66"/>
        <item x="65"/>
        <item x="30"/>
        <item x="47"/>
        <item x="61"/>
        <item x="48"/>
        <item x="44"/>
        <item x="9"/>
        <item x="22"/>
        <item x="10"/>
        <item x="1"/>
        <item x="0"/>
        <item x="49"/>
        <item x="2"/>
        <item x="3"/>
        <item x="85"/>
        <item x="86"/>
        <item x="27"/>
        <item x="74"/>
        <item x="45"/>
        <item x="73"/>
        <item x="46"/>
        <item x="26"/>
        <item x="69"/>
        <item x="72"/>
        <item x="41"/>
        <item x="28"/>
        <item x="79"/>
        <item x="63"/>
        <item x="62"/>
        <item x="4"/>
        <item x="88"/>
        <item x="89"/>
        <item x="90"/>
        <item x="91"/>
        <item x="92"/>
        <item x="93"/>
        <item x="94"/>
        <item x="95"/>
        <item x="96"/>
        <item x="97"/>
        <item x="98"/>
        <item x="99"/>
        <item x="100"/>
        <item t="default"/>
      </items>
    </pivotField>
    <pivotField compact="0" showAll="0">
      <items count="111">
        <item x="3"/>
        <item x="10"/>
        <item x="13"/>
        <item x="11"/>
        <item x="15"/>
        <item x="14"/>
        <item x="20"/>
        <item x="12"/>
        <item x="21"/>
        <item x="19"/>
        <item x="17"/>
        <item x="18"/>
        <item x="16"/>
        <item x="6"/>
        <item x="8"/>
        <item x="9"/>
        <item x="7"/>
        <item x="1"/>
        <item x="22"/>
        <item x="23"/>
        <item x="24"/>
        <item x="36"/>
        <item x="29"/>
        <item x="28"/>
        <item x="26"/>
        <item x="25"/>
        <item x="33"/>
        <item x="34"/>
        <item x="27"/>
        <item x="35"/>
        <item x="31"/>
        <item x="32"/>
        <item x="30"/>
        <item x="37"/>
        <item x="38"/>
        <item x="2"/>
        <item x="4"/>
        <item x="5"/>
        <item x="0"/>
        <item x="98"/>
        <item x="92"/>
        <item x="91"/>
        <item x="89"/>
        <item x="90"/>
        <item x="97"/>
        <item x="93"/>
        <item x="94"/>
        <item x="95"/>
        <item x="96"/>
        <item x="39"/>
        <item x="40"/>
        <item x="42"/>
        <item x="41"/>
        <item x="51"/>
        <item x="50"/>
        <item x="49"/>
        <item x="43"/>
        <item x="44"/>
        <item x="48"/>
        <item x="46"/>
        <item x="45"/>
        <item x="47"/>
        <item x="69"/>
        <item x="70"/>
        <item x="71"/>
        <item x="76"/>
        <item x="73"/>
        <item x="74"/>
        <item x="72"/>
        <item x="77"/>
        <item x="78"/>
        <item x="79"/>
        <item x="81"/>
        <item x="83"/>
        <item x="85"/>
        <item x="84"/>
        <item x="82"/>
        <item x="87"/>
        <item x="86"/>
        <item x="80"/>
        <item x="52"/>
        <item x="54"/>
        <item x="75"/>
        <item x="56"/>
        <item x="53"/>
        <item x="55"/>
        <item x="57"/>
        <item x="61"/>
        <item x="63"/>
        <item x="58"/>
        <item x="60"/>
        <item x="62"/>
        <item x="64"/>
        <item x="65"/>
        <item x="67"/>
        <item x="66"/>
        <item x="59"/>
        <item x="88"/>
        <item x="68"/>
        <item x="99"/>
        <item x="100"/>
        <item x="101"/>
        <item x="102"/>
        <item x="103"/>
        <item x="104"/>
        <item x="105"/>
        <item x="106"/>
        <item x="107"/>
        <item x="108"/>
        <item x="109"/>
        <item t="default"/>
      </items>
    </pivotField>
    <pivotField compact="0" showAll="0">
      <items count="137">
        <item x="96"/>
        <item x="86"/>
        <item x="112"/>
        <item x="104"/>
        <item x="84"/>
        <item x="42"/>
        <item x="30"/>
        <item x="25"/>
        <item x="23"/>
        <item x="27"/>
        <item x="61"/>
        <item x="35"/>
        <item x="116"/>
        <item x="79"/>
        <item x="108"/>
        <item x="100"/>
        <item x="56"/>
        <item x="40"/>
        <item x="54"/>
        <item x="37"/>
        <item x="20"/>
        <item x="44"/>
        <item x="43"/>
        <item x="14"/>
        <item x="15"/>
        <item x="98"/>
        <item x="107"/>
        <item x="19"/>
        <item x="93"/>
        <item x="17"/>
        <item x="52"/>
        <item x="71"/>
        <item x="95"/>
        <item x="70"/>
        <item x="31"/>
        <item x="58"/>
        <item x="32"/>
        <item x="4"/>
        <item x="117"/>
        <item x="121"/>
        <item x="122"/>
        <item x="28"/>
        <item x="118"/>
        <item x="29"/>
        <item x="119"/>
        <item x="18"/>
        <item x="8"/>
        <item x="10"/>
        <item x="24"/>
        <item x="9"/>
        <item x="6"/>
        <item x="72"/>
        <item x="12"/>
        <item x="97"/>
        <item x="41"/>
        <item x="120"/>
        <item x="87"/>
        <item x="113"/>
        <item x="105"/>
        <item x="85"/>
        <item x="94"/>
        <item x="3"/>
        <item x="21"/>
        <item x="5"/>
        <item x="7"/>
        <item x="22"/>
        <item x="88"/>
        <item x="124"/>
        <item x="45"/>
        <item x="83"/>
        <item x="46"/>
        <item x="76"/>
        <item x="75"/>
        <item x="73"/>
        <item x="53"/>
        <item x="77"/>
        <item x="78"/>
        <item x="80"/>
        <item x="82"/>
        <item x="81"/>
        <item x="74"/>
        <item x="63"/>
        <item x="65"/>
        <item x="64"/>
        <item x="106"/>
        <item x="91"/>
        <item x="89"/>
        <item x="90"/>
        <item x="67"/>
        <item x="66"/>
        <item x="11"/>
        <item x="57"/>
        <item x="26"/>
        <item x="13"/>
        <item x="47"/>
        <item x="48"/>
        <item x="51"/>
        <item x="49"/>
        <item x="50"/>
        <item x="92"/>
        <item x="55"/>
        <item x="36"/>
        <item x="69"/>
        <item x="68"/>
        <item x="16"/>
        <item x="62"/>
        <item x="123"/>
        <item x="38"/>
        <item x="115"/>
        <item x="114"/>
        <item x="59"/>
        <item x="60"/>
        <item x="109"/>
        <item x="111"/>
        <item x="110"/>
        <item x="99"/>
        <item x="34"/>
        <item x="33"/>
        <item x="101"/>
        <item x="103"/>
        <item x="102"/>
        <item x="2"/>
        <item x="39"/>
        <item x="1"/>
        <item x="0"/>
        <item x="125"/>
        <item x="126"/>
        <item x="127"/>
        <item x="128"/>
        <item x="129"/>
        <item x="130"/>
        <item x="131"/>
        <item x="132"/>
        <item x="133"/>
        <item x="134"/>
        <item x="135"/>
        <item t="default"/>
      </items>
    </pivotField>
    <pivotField compact="0" showAll="0">
      <items count="29">
        <item x="6"/>
        <item x="8"/>
        <item x="18"/>
        <item x="16"/>
        <item x="11"/>
        <item x="12"/>
        <item x="2"/>
        <item x="14"/>
        <item x="10"/>
        <item x="15"/>
        <item x="13"/>
        <item x="7"/>
        <item x="3"/>
        <item x="21"/>
        <item x="17"/>
        <item x="19"/>
        <item x="9"/>
        <item x="4"/>
        <item x="5"/>
        <item x="1"/>
        <item x="22"/>
        <item x="20"/>
        <item x="0"/>
        <item x="23"/>
        <item x="24"/>
        <item x="25"/>
        <item x="26"/>
        <item x="27"/>
        <item t="default"/>
      </items>
    </pivotField>
    <pivotField compact="0" showAll="0">
      <items count="2">
        <item x="0"/>
        <item t="default"/>
      </items>
    </pivotField>
    <pivotField compact="0" showAll="0">
      <items count="4">
        <item x="1"/>
        <item x="0"/>
        <item x="2"/>
        <item t="default"/>
      </items>
    </pivotField>
    <pivotField compact="0" multipleItemSelectionAllowed="1" showAll="0">
      <items count="7">
        <item x="2"/>
        <item h="1" x="1"/>
        <item h="1" x="3"/>
        <item h="1" x="0"/>
        <item x="4"/>
        <item x="5"/>
        <item t="default"/>
      </items>
    </pivotField>
    <pivotField compact="0" multipleItemSelectionAllowed="1" showAll="0">
      <items count="6">
        <item x="2"/>
        <item h="1" x="1"/>
        <item h="1" x="0"/>
        <item x="3"/>
        <item x="4"/>
        <item t="default"/>
      </items>
    </pivotField>
    <pivotField compact="0" multipleItemSelectionAllowed="1" showAll="0">
      <items count="5">
        <item x="1"/>
        <item h="1" x="0"/>
        <item h="1" x="2"/>
        <item x="3"/>
        <item t="default"/>
      </items>
    </pivotField>
    <pivotField axis="axisRow" compact="0" multipleItemSelectionAllowed="1" showAll="0">
      <items count="4">
        <item x="1"/>
        <item h="1" x="0"/>
        <item h="1" x="2"/>
        <item t="default"/>
      </items>
    </pivotField>
    <pivotField compact="0" showAll="0">
      <items count="6">
        <item x="0"/>
        <item x="3"/>
        <item x="2"/>
        <item x="1"/>
        <item x="4"/>
        <item t="default"/>
      </items>
    </pivotField>
    <pivotField axis="axisCol" compact="0" showAll="0">
      <items count="6">
        <item x="0"/>
        <item x="2"/>
        <item x="3"/>
        <item x="1"/>
        <item x="4"/>
        <item t="default"/>
      </items>
    </pivotField>
    <pivotField compact="0" showAll="0">
      <items count="2">
        <item x="0"/>
        <item t="default"/>
      </items>
    </pivotField>
    <pivotField compact="0" showAll="0">
      <items count="2">
        <item x="0"/>
        <item t="default"/>
      </items>
    </pivotField>
    <pivotField compact="0" showAll="0">
      <items count="2">
        <item x="0"/>
        <item t="default"/>
      </items>
    </pivotField>
    <pivotField compact="0" showAll="0">
      <items count="2">
        <item x="0"/>
        <item t="default"/>
      </items>
    </pivotField>
    <pivotField compact="0" showAll="0">
      <items count="2">
        <item x="0"/>
        <item t="default"/>
      </items>
    </pivotField>
  </pivotFields>
  <rowFields count="1">
    <field x="16"/>
  </rowFields>
  <rowItems count="2">
    <i>
      <x/>
    </i>
    <i t="grand">
      <x/>
    </i>
  </rowItems>
  <colFields count="1">
    <field x="18"/>
  </colFields>
  <colItems count="5">
    <i>
      <x/>
    </i>
    <i>
      <x v="1"/>
    </i>
    <i>
      <x v="2"/>
    </i>
    <i>
      <x v="3"/>
    </i>
    <i t="grand">
      <x/>
    </i>
  </colItems>
  <dataFields count="1">
    <dataField name="Failed test case status" fld="0" subtotal="count" baseField="0" baseItem="0"/>
  </dataFields>
  <pivotTableStyleInfo name="PivotStyleLight16" showRowHeaders="1" showColHeaders="1"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5" cacheId="2" autoFormatId="1" applyNumberFormats="0" applyBorderFormats="0" applyFontFormats="0" applyPatternFormats="0" applyAlignmentFormats="0" applyWidthHeightFormats="1" dataCaption="Values" updatedVersion="5" minRefreshableVersion="3" createdVersion="5" useAutoFormatting="1" compact="0" indent="0" outline="1" compactData="0" outlineData="1" showDrill="1" multipleFieldFilters="0">
  <location ref="J6:N12" firstHeaderRow="1" firstDataRow="2" firstDataCol="1" rowPageCount="1" colPageCount="1"/>
  <pivotFields count="15">
    <pivotField dataField="1" compact="0" showAll="0">
      <items count="30">
        <item x="0"/>
        <item x="1"/>
        <item x="2"/>
        <item x="3"/>
        <item x="4"/>
        <item x="5"/>
        <item x="6"/>
        <item x="7"/>
        <item x="8"/>
        <item x="9"/>
        <item x="10"/>
        <item x="11"/>
        <item x="12"/>
        <item x="13"/>
        <item x="14"/>
        <item x="15"/>
        <item x="16"/>
        <item x="17"/>
        <item x="18"/>
        <item x="19"/>
        <item x="20"/>
        <item x="21"/>
        <item x="22"/>
        <item x="23"/>
        <item x="24"/>
        <item x="25"/>
        <item x="26"/>
        <item x="27"/>
        <item x="28"/>
        <item t="default"/>
      </items>
    </pivotField>
    <pivotField compact="0" showAll="0">
      <items count="30">
        <item x="0"/>
        <item x="1"/>
        <item x="2"/>
        <item x="3"/>
        <item x="4"/>
        <item x="5"/>
        <item x="6"/>
        <item x="7"/>
        <item x="8"/>
        <item x="9"/>
        <item x="10"/>
        <item x="11"/>
        <item x="12"/>
        <item x="13"/>
        <item x="14"/>
        <item x="15"/>
        <item x="16"/>
        <item x="17"/>
        <item x="18"/>
        <item x="19"/>
        <item x="20"/>
        <item x="21"/>
        <item x="22"/>
        <item x="23"/>
        <item x="24"/>
        <item x="25"/>
        <item x="26"/>
        <item x="27"/>
        <item x="28"/>
        <item t="default"/>
      </items>
    </pivotField>
    <pivotField compact="0" numFmtId="180" showAll="0">
      <items count="4">
        <item x="0"/>
        <item x="1"/>
        <item x="2"/>
        <item t="default"/>
      </items>
    </pivotField>
    <pivotField compact="0" showAll="0">
      <items count="3">
        <item x="0"/>
        <item x="1"/>
        <item t="default"/>
      </items>
    </pivotField>
    <pivotField compact="0" showAll="0">
      <items count="5">
        <item x="0"/>
        <item x="2"/>
        <item x="1"/>
        <item x="3"/>
        <item t="default"/>
      </items>
    </pivotField>
    <pivotField compact="0" showAll="0">
      <items count="9">
        <item x="0"/>
        <item x="1"/>
        <item x="5"/>
        <item x="3"/>
        <item x="2"/>
        <item x="4"/>
        <item x="6"/>
        <item x="7"/>
        <item t="default"/>
      </items>
    </pivotField>
    <pivotField axis="axisCol" compact="0" showAll="0">
      <items count="6">
        <item x="1"/>
        <item x="0"/>
        <item x="3"/>
        <item x="2"/>
        <item x="4"/>
        <item t="default"/>
      </items>
    </pivotField>
    <pivotField axis="axisRow" compact="0" showAll="0">
      <items count="6">
        <item x="1"/>
        <item x="0"/>
        <item x="2"/>
        <item x="3"/>
        <item x="4"/>
        <item t="default"/>
      </items>
    </pivotField>
    <pivotField compact="0" showAll="0">
      <items count="25">
        <item x="1"/>
        <item x="0"/>
        <item x="7"/>
        <item x="6"/>
        <item x="8"/>
        <item x="15"/>
        <item x="5"/>
        <item x="4"/>
        <item x="3"/>
        <item x="2"/>
        <item x="9"/>
        <item x="16"/>
        <item x="10"/>
        <item x="17"/>
        <item x="13"/>
        <item x="12"/>
        <item x="11"/>
        <item x="18"/>
        <item x="14"/>
        <item x="19"/>
        <item x="20"/>
        <item x="21"/>
        <item x="22"/>
        <item x="23"/>
        <item t="default"/>
      </items>
    </pivotField>
    <pivotField compact="0" showAll="0">
      <items count="2">
        <item x="0"/>
        <item t="default"/>
      </items>
    </pivotField>
    <pivotField axis="axisPage" compact="0" showAll="0">
      <items count="4">
        <item x="1"/>
        <item x="0"/>
        <item x="2"/>
        <item t="default"/>
      </items>
    </pivotField>
    <pivotField compact="0" showAll="0"/>
    <pivotField compact="0" showAll="0"/>
    <pivotField compact="0" showAll="0"/>
    <pivotField compact="0" showAll="0"/>
  </pivotFields>
  <rowFields count="1">
    <field x="7"/>
  </rowFields>
  <rowItems count="5">
    <i>
      <x/>
    </i>
    <i>
      <x v="1"/>
    </i>
    <i>
      <x v="2"/>
    </i>
    <i>
      <x v="3"/>
    </i>
    <i t="grand">
      <x/>
    </i>
  </rowItems>
  <colFields count="1">
    <field x="6"/>
  </colFields>
  <colItems count="4">
    <i>
      <x/>
    </i>
    <i>
      <x v="1"/>
    </i>
    <i>
      <x v="2"/>
    </i>
    <i t="grand">
      <x/>
    </i>
  </colItems>
  <pageFields count="1">
    <pageField fld="10" item="0"/>
  </pageFields>
  <dataFields count="1">
    <dataField name="Defect status" fld="0" subtotal="count" baseField="0" baseItem="0"/>
  </dataFields>
  <pivotTableStyleInfo name="PivotStyleLight16" showRowHeaders="1" showColHeaders="1"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PivotTable1" cacheId="0" autoFormatId="1" applyNumberFormats="0" applyBorderFormats="0" applyFontFormats="0" applyPatternFormats="0" applyAlignmentFormats="0" applyWidthHeightFormats="1" dataCaption="Values" updatedVersion="5" minRefreshableVersion="3" createdVersion="5" useAutoFormatting="1" compact="0" indent="0" outline="1" compactData="0" outlineData="1" showDrill="1" multipleFieldFilters="0">
  <location ref="F2:H19" firstHeaderRow="1" firstDataRow="1" firstDataCol="0"/>
  <pivotFields count="24">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s>
  <pivotTableStyleInfo name="PivotStyleLight16" showRowHeaders="1" showColHeaders="1"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3" Type="http://schemas.openxmlformats.org/officeDocument/2006/relationships/hyperlink" Target="https://csjewellersuat.sandbox.operations.dynamics.com/?cmp=CSPL&amp;mi=DefaultDashboard" TargetMode="External"/><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8.xml.rels><?xml version="1.0" encoding="UTF-8" standalone="yes"?>
<Relationships xmlns="http://schemas.openxmlformats.org/package/2006/relationships"><Relationship Id="rId1" Type="http://schemas.openxmlformats.org/officeDocument/2006/relationships/pivotTable" Target="../pivotTables/pivotTable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P26"/>
  <sheetViews>
    <sheetView zoomScale="110" zoomScaleNormal="110" topLeftCell="C1" workbookViewId="0">
      <selection activeCell="E4" sqref="E4:E8"/>
    </sheetView>
  </sheetViews>
  <sheetFormatPr defaultColWidth="9.12962962962963" defaultRowHeight="13.5" customHeight="1"/>
  <cols>
    <col min="1" max="1" width="9.12962962962963" style="20"/>
    <col min="2" max="2" width="11.1296296296296" style="20" customWidth="1"/>
    <col min="3" max="6" width="8.5" style="20" customWidth="1"/>
    <col min="7" max="7" width="16.5" style="20" customWidth="1"/>
    <col min="8" max="8" width="9.37962962962963" style="20" customWidth="1"/>
    <col min="9" max="10" width="15.6296296296296" style="20" customWidth="1"/>
    <col min="11" max="15" width="9.37962962962963" style="20" customWidth="1"/>
    <col min="16" max="16" width="14.8796296296296" style="20" customWidth="1"/>
    <col min="17" max="17" width="9.37962962962963" style="20" customWidth="1"/>
    <col min="18" max="19" width="8.87962962962963"/>
    <col min="20" max="16384" width="9.12962962962963" style="20"/>
  </cols>
  <sheetData>
    <row r="1"/>
    <row r="2" ht="14.4" spans="2:16">
      <c r="B2" s="13" t="s">
        <v>0</v>
      </c>
      <c r="C2" s="13"/>
      <c r="D2" s="13"/>
      <c r="E2" s="13"/>
      <c r="F2" s="13"/>
      <c r="G2" s="13"/>
      <c r="I2" s="116" t="s">
        <v>1</v>
      </c>
      <c r="J2" s="116"/>
      <c r="K2" s="116"/>
      <c r="L2" s="116"/>
      <c r="M2" s="116"/>
      <c r="N2" s="116"/>
      <c r="O2" s="116"/>
      <c r="P2" s="116"/>
    </row>
    <row r="3" ht="28.8" spans="2:16">
      <c r="B3" s="14" t="s">
        <v>2</v>
      </c>
      <c r="C3" s="14" t="s">
        <v>3</v>
      </c>
      <c r="D3" s="14" t="s">
        <v>4</v>
      </c>
      <c r="E3" s="14" t="s">
        <v>5</v>
      </c>
      <c r="F3" s="14" t="s">
        <v>6</v>
      </c>
      <c r="G3" s="14" t="s">
        <v>7</v>
      </c>
      <c r="H3" s="114"/>
      <c r="I3" s="117" t="s">
        <v>8</v>
      </c>
      <c r="J3" s="117" t="s">
        <v>9</v>
      </c>
      <c r="K3" s="117" t="s">
        <v>10</v>
      </c>
      <c r="L3" s="117" t="s">
        <v>11</v>
      </c>
      <c r="M3" s="117" t="s">
        <v>12</v>
      </c>
      <c r="N3" s="118" t="s">
        <v>13</v>
      </c>
      <c r="O3" s="118" t="s">
        <v>14</v>
      </c>
      <c r="P3" s="118" t="s">
        <v>7</v>
      </c>
    </row>
    <row r="4" ht="14.4" spans="2:16">
      <c r="B4" s="115">
        <v>45440</v>
      </c>
      <c r="C4" s="16"/>
      <c r="D4" s="16" t="s">
        <v>15</v>
      </c>
      <c r="E4" s="16"/>
      <c r="F4" s="16"/>
      <c r="G4" s="20" t="s">
        <v>16</v>
      </c>
      <c r="I4" s="16" t="s">
        <v>17</v>
      </c>
      <c r="J4" s="16" t="s">
        <v>18</v>
      </c>
      <c r="K4" s="16">
        <f>_xlfn.IFS(J4="Initial Phase",1,J4="RAD",3,J4="Retesting",2,J4="E2E",4)</f>
        <v>1</v>
      </c>
      <c r="L4" s="115">
        <v>45444</v>
      </c>
      <c r="M4" s="119">
        <v>45444</v>
      </c>
      <c r="N4" s="120" t="s">
        <v>19</v>
      </c>
      <c r="O4" s="120">
        <v>50</v>
      </c>
      <c r="P4" s="121" t="s">
        <v>20</v>
      </c>
    </row>
    <row r="5" ht="28.8" spans="2:16">
      <c r="B5" s="115">
        <v>45441</v>
      </c>
      <c r="C5" s="16"/>
      <c r="D5" s="16" t="s">
        <v>21</v>
      </c>
      <c r="E5" s="16"/>
      <c r="F5" s="16"/>
      <c r="G5" s="7" t="s">
        <v>22</v>
      </c>
      <c r="I5" s="16" t="s">
        <v>23</v>
      </c>
      <c r="J5" s="16" t="s">
        <v>24</v>
      </c>
      <c r="K5" s="16">
        <f>_xlfn.IFS(J5="Initial Phase",1,J5="RAD",3,J5="Retesting",2,J5="E2E",4)</f>
        <v>2</v>
      </c>
      <c r="L5" s="115">
        <v>45456</v>
      </c>
      <c r="M5" s="115">
        <v>45456</v>
      </c>
      <c r="N5" s="115"/>
      <c r="O5" s="115"/>
      <c r="P5" s="121"/>
    </row>
    <row r="6" ht="28.8" spans="2:16">
      <c r="B6" s="115">
        <v>45444</v>
      </c>
      <c r="C6" s="16"/>
      <c r="D6" s="16" t="s">
        <v>25</v>
      </c>
      <c r="E6" s="16"/>
      <c r="F6" s="16"/>
      <c r="G6" s="16" t="s">
        <v>26</v>
      </c>
      <c r="I6" s="16" t="s">
        <v>27</v>
      </c>
      <c r="J6" s="16" t="s">
        <v>28</v>
      </c>
      <c r="K6" s="16">
        <f>_xlfn.IFS(J6="Initial Phase",1,J6="RAD",3,J6="Retesting",2,J6="E2E",4)</f>
        <v>3</v>
      </c>
      <c r="L6" s="115">
        <v>45457</v>
      </c>
      <c r="M6" s="115">
        <v>45457</v>
      </c>
      <c r="N6" s="115"/>
      <c r="O6" s="115"/>
      <c r="P6" s="121"/>
    </row>
    <row r="7" ht="14.4" spans="2:16">
      <c r="B7" s="115">
        <v>45444</v>
      </c>
      <c r="C7" s="16"/>
      <c r="D7" s="16" t="s">
        <v>29</v>
      </c>
      <c r="E7" s="16"/>
      <c r="F7" s="16"/>
      <c r="G7" s="16" t="s">
        <v>30</v>
      </c>
      <c r="I7" s="16" t="s">
        <v>31</v>
      </c>
      <c r="J7" s="16" t="s">
        <v>31</v>
      </c>
      <c r="K7" s="16">
        <f>_xlfn.IFS(J7="Initial Phase",1,J7="RAD",3,J7="Retesting",2,J7="E2E",4)</f>
        <v>4</v>
      </c>
      <c r="L7" s="115">
        <v>45461</v>
      </c>
      <c r="M7" s="115">
        <v>45461</v>
      </c>
      <c r="N7" s="115"/>
      <c r="O7" s="115"/>
      <c r="P7" s="121"/>
    </row>
    <row r="8" ht="28.8" spans="2:16">
      <c r="B8" s="115">
        <v>45444</v>
      </c>
      <c r="C8" s="16"/>
      <c r="D8" s="16" t="s">
        <v>32</v>
      </c>
      <c r="E8" s="16"/>
      <c r="F8" s="16"/>
      <c r="G8" s="16" t="s">
        <v>33</v>
      </c>
      <c r="I8" s="16"/>
      <c r="J8" s="16"/>
      <c r="K8" s="16"/>
      <c r="L8" s="16"/>
      <c r="M8" s="44"/>
      <c r="N8" s="44"/>
      <c r="O8" s="44"/>
      <c r="P8" s="121"/>
    </row>
    <row r="9"/>
    <row r="11"/>
    <row r="12"/>
    <row r="13"/>
    <row r="14"/>
    <row r="15"/>
    <row r="16"/>
    <row r="17"/>
    <row r="18"/>
    <row r="19"/>
    <row r="20"/>
    <row r="21"/>
    <row r="22"/>
    <row r="23"/>
    <row r="24"/>
    <row r="25"/>
    <row r="26"/>
  </sheetData>
  <mergeCells count="2">
    <mergeCell ref="B2:G2"/>
    <mergeCell ref="I2:P2"/>
  </mergeCells>
  <dataValidations count="2">
    <dataValidation type="list" allowBlank="1" showInputMessage="1" showErrorMessage="1" sqref="J4:J8">
      <formula1>"Initial Phase, Retesting, RAD, E2E"</formula1>
    </dataValidation>
    <dataValidation type="list" allowBlank="1" showInputMessage="1" showErrorMessage="1" sqref="J9:J137">
      <formula1>"Initial Phase, Retesting, RAD , E2E"</formula1>
    </dataValidation>
  </dataValidations>
  <pageMargins left="0.75" right="0.75" top="1" bottom="1" header="0.5" footer="0.5"/>
  <headerFooter/>
  <ignoredErrors>
    <ignoredError sqref="N4"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55"/>
  <sheetViews>
    <sheetView tabSelected="1" topLeftCell="D12" workbookViewId="0">
      <selection activeCell="Q13" sqref="Q13"/>
    </sheetView>
  </sheetViews>
  <sheetFormatPr defaultColWidth="20.6296296296296" defaultRowHeight="14.4"/>
  <cols>
    <col min="1" max="1" width="11.3796296296296" style="20" customWidth="1"/>
    <col min="2" max="2" width="9.37962962962963" style="20" customWidth="1"/>
    <col min="3" max="3" width="17.8796296296296" style="20" customWidth="1"/>
    <col min="4" max="4" width="8.12962962962963" style="81" customWidth="1"/>
    <col min="5" max="5" width="10" style="20" customWidth="1"/>
    <col min="6" max="6" width="13.1296296296296" style="20" customWidth="1"/>
    <col min="7" max="7" width="18" style="20" customWidth="1"/>
    <col min="8" max="8" width="30.2222222222222" style="20" customWidth="1"/>
    <col min="9" max="9" width="11" style="20" customWidth="1"/>
    <col min="10" max="10" width="55.25" style="20" customWidth="1"/>
    <col min="11" max="11" width="4.66666666666667" style="20" customWidth="1"/>
    <col min="12" max="13" width="4.66666666666667" customWidth="1"/>
    <col min="14" max="14" width="9" hidden="1" customWidth="1"/>
    <col min="15" max="15" width="9.62962962962963" customWidth="1"/>
    <col min="16" max="16" width="13.5" customWidth="1"/>
    <col min="17" max="17" width="15.3796296296296" customWidth="1"/>
    <col min="18" max="18" width="11.8796296296296" customWidth="1"/>
    <col min="19" max="19" width="17.8796296296296" customWidth="1"/>
    <col min="20" max="20" width="17.75" customWidth="1"/>
    <col min="21" max="21" width="20.6296296296296" customWidth="1"/>
  </cols>
  <sheetData>
    <row r="1" spans="1:18">
      <c r="A1" s="82" t="s">
        <v>34</v>
      </c>
      <c r="B1" s="83" t="s">
        <v>35</v>
      </c>
      <c r="C1" s="82" t="s">
        <v>36</v>
      </c>
      <c r="D1" s="84"/>
      <c r="E1" s="84"/>
      <c r="F1" s="85"/>
      <c r="G1" s="85"/>
      <c r="H1" s="86"/>
      <c r="I1" s="86"/>
      <c r="J1" s="106"/>
      <c r="K1" s="106"/>
      <c r="L1" s="106"/>
      <c r="M1" s="106"/>
      <c r="N1" s="106"/>
      <c r="O1" s="106"/>
      <c r="P1" s="106"/>
      <c r="Q1" s="106"/>
      <c r="R1" s="106"/>
    </row>
    <row r="2" ht="28.8" spans="1:18">
      <c r="A2" s="82" t="s">
        <v>37</v>
      </c>
      <c r="B2" s="83"/>
      <c r="C2" s="82" t="s">
        <v>38</v>
      </c>
      <c r="D2" s="84" t="s">
        <v>39</v>
      </c>
      <c r="E2" s="84"/>
      <c r="F2" s="85"/>
      <c r="G2" s="85"/>
      <c r="H2" s="86"/>
      <c r="I2" s="86"/>
      <c r="J2" s="106"/>
      <c r="K2" s="106"/>
      <c r="L2" s="106"/>
      <c r="M2" s="106"/>
      <c r="N2" s="106"/>
      <c r="O2" s="106"/>
      <c r="P2" s="106"/>
      <c r="Q2" s="106"/>
      <c r="R2" s="106"/>
    </row>
    <row r="3" ht="28.8" spans="1:18">
      <c r="A3" s="82" t="s">
        <v>40</v>
      </c>
      <c r="B3" s="83" t="s">
        <v>41</v>
      </c>
      <c r="C3" s="82" t="s">
        <v>42</v>
      </c>
      <c r="D3" s="84"/>
      <c r="E3" s="84"/>
      <c r="F3" s="85"/>
      <c r="G3" s="85"/>
      <c r="H3" s="86"/>
      <c r="I3" s="86"/>
      <c r="J3" s="106"/>
      <c r="K3" s="106"/>
      <c r="L3" s="106"/>
      <c r="M3" s="106"/>
      <c r="N3" s="106"/>
      <c r="O3" s="106"/>
      <c r="P3" s="106"/>
      <c r="Q3" s="106"/>
      <c r="R3" s="106"/>
    </row>
    <row r="4" ht="28.8" spans="1:18">
      <c r="A4" s="82" t="s">
        <v>43</v>
      </c>
      <c r="B4" s="83" t="s">
        <v>44</v>
      </c>
      <c r="C4" s="82" t="s">
        <v>45</v>
      </c>
      <c r="D4" s="83" t="s">
        <v>46</v>
      </c>
      <c r="E4" s="83" t="s">
        <v>46</v>
      </c>
      <c r="F4" s="85"/>
      <c r="G4" s="85"/>
      <c r="H4" s="86"/>
      <c r="I4" s="86"/>
      <c r="J4" s="106"/>
      <c r="K4" s="106"/>
      <c r="L4" s="106"/>
      <c r="M4" s="106"/>
      <c r="N4" s="106"/>
      <c r="O4" s="106"/>
      <c r="P4" s="106"/>
      <c r="Q4" s="106"/>
      <c r="R4" s="106"/>
    </row>
    <row r="5" ht="16.5" customHeight="1" spans="1:18">
      <c r="A5" s="82" t="s">
        <v>47</v>
      </c>
      <c r="B5" s="87" t="s">
        <v>46</v>
      </c>
      <c r="C5" s="82" t="s">
        <v>48</v>
      </c>
      <c r="D5" s="83" t="s">
        <v>46</v>
      </c>
      <c r="E5" s="83" t="s">
        <v>46</v>
      </c>
      <c r="F5" s="88"/>
      <c r="G5" s="89"/>
      <c r="H5" s="86"/>
      <c r="I5" s="86"/>
      <c r="J5" s="106"/>
      <c r="K5" s="106"/>
      <c r="L5" s="106"/>
      <c r="M5" s="106"/>
      <c r="N5" s="106"/>
      <c r="O5" s="106"/>
      <c r="P5" s="106"/>
      <c r="Q5" s="106"/>
      <c r="R5" s="106"/>
    </row>
    <row r="6" spans="1:18">
      <c r="A6" s="82"/>
      <c r="B6" s="87"/>
      <c r="C6" s="82" t="s">
        <v>49</v>
      </c>
      <c r="D6" s="84"/>
      <c r="E6" s="84"/>
      <c r="F6" s="85"/>
      <c r="G6" s="85"/>
      <c r="H6" s="86"/>
      <c r="I6" s="86"/>
      <c r="J6" s="106"/>
      <c r="K6" s="106"/>
      <c r="L6" s="106"/>
      <c r="M6" s="106"/>
      <c r="N6" s="106"/>
      <c r="O6" s="106"/>
      <c r="P6" s="106"/>
      <c r="Q6" s="106"/>
      <c r="R6" s="106"/>
    </row>
    <row r="7" spans="1:19">
      <c r="A7" s="82" t="s">
        <v>50</v>
      </c>
      <c r="B7" s="90" t="s">
        <v>51</v>
      </c>
      <c r="C7" s="91"/>
      <c r="D7" s="91"/>
      <c r="E7" s="92"/>
      <c r="F7" s="89"/>
      <c r="G7" s="93"/>
      <c r="H7" s="94"/>
      <c r="I7" s="86"/>
      <c r="J7" s="86"/>
      <c r="K7" s="106"/>
      <c r="L7" s="106"/>
      <c r="M7" s="106"/>
      <c r="N7" s="106"/>
      <c r="O7" s="106"/>
      <c r="P7" s="106"/>
      <c r="Q7" s="106"/>
      <c r="R7" s="106"/>
      <c r="S7" s="106"/>
    </row>
    <row r="8" spans="1:19">
      <c r="A8" s="82"/>
      <c r="B8" s="95"/>
      <c r="C8" s="96"/>
      <c r="D8" s="96"/>
      <c r="E8" s="97"/>
      <c r="F8" s="89"/>
      <c r="G8" s="93"/>
      <c r="H8" s="94"/>
      <c r="I8" s="86"/>
      <c r="J8" s="86"/>
      <c r="K8" s="106"/>
      <c r="L8" s="106"/>
      <c r="M8" s="106"/>
      <c r="N8" s="106"/>
      <c r="O8" s="106"/>
      <c r="P8" s="106"/>
      <c r="Q8" s="106"/>
      <c r="R8" s="106"/>
      <c r="S8" s="106"/>
    </row>
    <row r="9" spans="1:20">
      <c r="A9" s="98"/>
      <c r="D9" s="20"/>
      <c r="H9" s="99"/>
      <c r="I9" s="86"/>
      <c r="J9" s="86"/>
      <c r="K9" s="86"/>
      <c r="L9" s="106"/>
      <c r="N9" s="106"/>
      <c r="O9" s="106"/>
      <c r="P9" s="106"/>
      <c r="Q9" s="106"/>
      <c r="R9" s="106"/>
      <c r="S9" s="106"/>
      <c r="T9" s="106"/>
    </row>
    <row r="10" s="79" customFormat="1" spans="1:20">
      <c r="A10" s="100"/>
      <c r="B10" s="100">
        <f>A11-B11</f>
        <v>0</v>
      </c>
      <c r="C10" s="100">
        <f>A11-C11</f>
        <v>0</v>
      </c>
      <c r="D10" s="100">
        <f>A11-D11</f>
        <v>12</v>
      </c>
      <c r="E10" s="100">
        <f>A11-E11</f>
        <v>0</v>
      </c>
      <c r="F10" s="100">
        <f>A11-F11</f>
        <v>0</v>
      </c>
      <c r="G10" s="100"/>
      <c r="H10" s="100">
        <f>A11-H11</f>
        <v>0</v>
      </c>
      <c r="I10" s="100">
        <f>A11-I11</f>
        <v>12</v>
      </c>
      <c r="J10" s="100">
        <f>A11-J11</f>
        <v>0</v>
      </c>
      <c r="K10" s="100">
        <f>A11-K11</f>
        <v>12</v>
      </c>
      <c r="L10" s="107"/>
      <c r="M10" s="107">
        <f>A11-M11</f>
        <v>12</v>
      </c>
      <c r="N10" s="107">
        <f>A11-N11</f>
        <v>12</v>
      </c>
      <c r="O10" s="107">
        <f>A11-O11</f>
        <v>0</v>
      </c>
      <c r="P10" s="107"/>
      <c r="Q10" s="107"/>
      <c r="R10" s="107"/>
      <c r="S10" s="107"/>
      <c r="T10" s="107"/>
    </row>
    <row r="11" s="79" customFormat="1" spans="1:20">
      <c r="A11" s="100">
        <f>COUNTA(CaseID)</f>
        <v>12</v>
      </c>
      <c r="B11" s="100">
        <f>COUNTA(Module)</f>
        <v>12</v>
      </c>
      <c r="C11" s="100">
        <f>COUNTA(SubModule)</f>
        <v>12</v>
      </c>
      <c r="D11" s="100">
        <f>COUNTA(ReqID)</f>
        <v>0</v>
      </c>
      <c r="E11" s="100">
        <f>COUNTA(Function)</f>
        <v>12</v>
      </c>
      <c r="F11" s="100">
        <f>COUNTA(TestingType)</f>
        <v>12</v>
      </c>
      <c r="G11" s="100"/>
      <c r="H11" s="100">
        <f>COUNTA(TestDescription)</f>
        <v>12</v>
      </c>
      <c r="I11" s="100">
        <f>COUNTA(TestSteps)</f>
        <v>0</v>
      </c>
      <c r="J11" s="100">
        <f>COUNTA(ExpectedResult)</f>
        <v>12</v>
      </c>
      <c r="K11" s="100">
        <f>COUNTA(ActualResult)</f>
        <v>0</v>
      </c>
      <c r="L11" s="100"/>
      <c r="M11" s="100">
        <f>COUNTA(Status01_06)</f>
        <v>0</v>
      </c>
      <c r="N11" s="100">
        <f>COUNTA(Priority)</f>
        <v>0</v>
      </c>
      <c r="O11" s="100">
        <f>COUNTA(Severity)</f>
        <v>12</v>
      </c>
      <c r="P11" s="107"/>
      <c r="Q11" s="107"/>
      <c r="R11" s="107"/>
      <c r="S11" s="107"/>
      <c r="T11" s="107"/>
    </row>
    <row r="12" ht="57.6" spans="1:20">
      <c r="A12" s="101" t="s">
        <v>52</v>
      </c>
      <c r="B12" s="101" t="s">
        <v>53</v>
      </c>
      <c r="C12" s="101" t="s">
        <v>54</v>
      </c>
      <c r="D12" s="101" t="s">
        <v>55</v>
      </c>
      <c r="E12" s="101" t="s">
        <v>56</v>
      </c>
      <c r="F12" s="101" t="s">
        <v>57</v>
      </c>
      <c r="G12" s="101" t="s">
        <v>58</v>
      </c>
      <c r="H12" s="101" t="s">
        <v>59</v>
      </c>
      <c r="I12" s="101" t="s">
        <v>60</v>
      </c>
      <c r="J12" s="101" t="s">
        <v>61</v>
      </c>
      <c r="K12" s="101" t="s">
        <v>62</v>
      </c>
      <c r="L12" s="108" t="s">
        <v>63</v>
      </c>
      <c r="M12" s="108" t="s">
        <v>64</v>
      </c>
      <c r="N12" s="108" t="s">
        <v>65</v>
      </c>
      <c r="O12" s="108" t="s">
        <v>66</v>
      </c>
      <c r="P12" s="108" t="s">
        <v>67</v>
      </c>
      <c r="Q12" s="108" t="s">
        <v>68</v>
      </c>
      <c r="R12" s="108" t="s">
        <v>69</v>
      </c>
      <c r="S12" s="108" t="s">
        <v>70</v>
      </c>
      <c r="T12" s="108" t="s">
        <v>71</v>
      </c>
    </row>
    <row r="13" s="80" customFormat="1" ht="100.8" spans="1:20">
      <c r="A13" s="102" t="s">
        <v>72</v>
      </c>
      <c r="B13" s="103" t="s">
        <v>73</v>
      </c>
      <c r="C13" s="103" t="s">
        <v>73</v>
      </c>
      <c r="D13" s="103"/>
      <c r="E13" s="103" t="s">
        <v>74</v>
      </c>
      <c r="F13" s="103" t="s">
        <v>75</v>
      </c>
      <c r="G13" s="103" t="s">
        <v>76</v>
      </c>
      <c r="H13" s="104" t="s">
        <v>77</v>
      </c>
      <c r="I13" s="104"/>
      <c r="J13" s="104" t="s">
        <v>78</v>
      </c>
      <c r="K13" s="103"/>
      <c r="L13" s="103"/>
      <c r="M13" s="103"/>
      <c r="N13" s="103"/>
      <c r="O13" s="103" t="s">
        <v>79</v>
      </c>
      <c r="P13" s="103"/>
      <c r="Q13" s="103" t="s">
        <v>80</v>
      </c>
      <c r="R13" s="103"/>
      <c r="S13" s="103"/>
      <c r="T13" s="103"/>
    </row>
    <row r="14" s="80" customFormat="1" ht="72" spans="1:20">
      <c r="A14" s="102" t="s">
        <v>81</v>
      </c>
      <c r="B14" s="103" t="s">
        <v>73</v>
      </c>
      <c r="C14" s="103" t="s">
        <v>73</v>
      </c>
      <c r="D14" s="103"/>
      <c r="E14" s="103" t="s">
        <v>74</v>
      </c>
      <c r="F14" s="103" t="s">
        <v>75</v>
      </c>
      <c r="G14" s="103" t="s">
        <v>82</v>
      </c>
      <c r="H14" s="105" t="s">
        <v>83</v>
      </c>
      <c r="I14" s="103"/>
      <c r="J14" s="104" t="s">
        <v>84</v>
      </c>
      <c r="K14" s="103"/>
      <c r="L14" s="103"/>
      <c r="M14" s="103"/>
      <c r="N14" s="103"/>
      <c r="O14" s="103" t="s">
        <v>79</v>
      </c>
      <c r="P14" s="103"/>
      <c r="Q14" s="103"/>
      <c r="R14" s="103"/>
      <c r="S14" s="103"/>
      <c r="T14" s="103"/>
    </row>
    <row r="15" s="80" customFormat="1" ht="72" spans="1:20">
      <c r="A15" s="102" t="s">
        <v>85</v>
      </c>
      <c r="B15" s="103" t="s">
        <v>73</v>
      </c>
      <c r="C15" s="103" t="s">
        <v>73</v>
      </c>
      <c r="D15" s="103"/>
      <c r="E15" s="103" t="s">
        <v>74</v>
      </c>
      <c r="F15" s="103" t="s">
        <v>75</v>
      </c>
      <c r="G15" s="103" t="s">
        <v>86</v>
      </c>
      <c r="H15" s="105" t="s">
        <v>87</v>
      </c>
      <c r="I15" s="103"/>
      <c r="J15" s="104" t="s">
        <v>88</v>
      </c>
      <c r="K15" s="103"/>
      <c r="L15" s="103"/>
      <c r="M15" s="103"/>
      <c r="N15" s="103"/>
      <c r="O15" s="103" t="s">
        <v>79</v>
      </c>
      <c r="P15" s="103"/>
      <c r="Q15" s="103" t="s">
        <v>89</v>
      </c>
      <c r="R15" s="103"/>
      <c r="S15" s="103"/>
      <c r="T15" s="103"/>
    </row>
    <row r="16" s="80" customFormat="1" ht="115.2" spans="1:20">
      <c r="A16" s="102" t="s">
        <v>90</v>
      </c>
      <c r="B16" s="103" t="s">
        <v>73</v>
      </c>
      <c r="C16" s="103" t="s">
        <v>73</v>
      </c>
      <c r="D16" s="103"/>
      <c r="E16" s="103" t="s">
        <v>74</v>
      </c>
      <c r="F16" s="103" t="s">
        <v>75</v>
      </c>
      <c r="G16" s="103" t="s">
        <v>91</v>
      </c>
      <c r="H16" s="105" t="s">
        <v>92</v>
      </c>
      <c r="I16" s="103"/>
      <c r="J16" s="104" t="s">
        <v>93</v>
      </c>
      <c r="K16" s="103"/>
      <c r="L16" s="103"/>
      <c r="M16" s="103"/>
      <c r="N16" s="103"/>
      <c r="O16" s="103" t="s">
        <v>79</v>
      </c>
      <c r="P16" s="103"/>
      <c r="Q16" s="103" t="s">
        <v>94</v>
      </c>
      <c r="R16" s="103"/>
      <c r="S16" s="103"/>
      <c r="T16" s="103"/>
    </row>
    <row r="17" s="80" customFormat="1" ht="72" spans="1:20">
      <c r="A17" s="102" t="s">
        <v>95</v>
      </c>
      <c r="B17" s="103" t="s">
        <v>73</v>
      </c>
      <c r="C17" s="103" t="s">
        <v>73</v>
      </c>
      <c r="D17" s="103"/>
      <c r="E17" s="103" t="s">
        <v>74</v>
      </c>
      <c r="F17" s="103" t="s">
        <v>75</v>
      </c>
      <c r="G17" s="103" t="s">
        <v>96</v>
      </c>
      <c r="H17" s="105" t="s">
        <v>97</v>
      </c>
      <c r="I17" s="103"/>
      <c r="J17" s="104" t="s">
        <v>98</v>
      </c>
      <c r="K17" s="103"/>
      <c r="L17" s="103"/>
      <c r="M17" s="103"/>
      <c r="N17" s="103"/>
      <c r="O17" s="103" t="s">
        <v>79</v>
      </c>
      <c r="P17" s="103"/>
      <c r="Q17" s="103" t="s">
        <v>99</v>
      </c>
      <c r="R17" s="103"/>
      <c r="S17" s="103"/>
      <c r="T17" s="103"/>
    </row>
    <row r="18" s="80" customFormat="1" ht="129.6" spans="1:20">
      <c r="A18" s="102" t="s">
        <v>100</v>
      </c>
      <c r="B18" s="103" t="s">
        <v>73</v>
      </c>
      <c r="C18" s="103" t="s">
        <v>73</v>
      </c>
      <c r="D18" s="103"/>
      <c r="E18" s="103" t="s">
        <v>74</v>
      </c>
      <c r="F18" s="103" t="s">
        <v>75</v>
      </c>
      <c r="G18" s="103" t="s">
        <v>101</v>
      </c>
      <c r="H18" s="105" t="s">
        <v>102</v>
      </c>
      <c r="I18" s="103"/>
      <c r="J18" s="109" t="s">
        <v>103</v>
      </c>
      <c r="K18" s="110"/>
      <c r="L18" s="103"/>
      <c r="M18" s="103"/>
      <c r="N18" s="103"/>
      <c r="O18" s="103" t="s">
        <v>79</v>
      </c>
      <c r="P18" s="103"/>
      <c r="Q18" s="103" t="s">
        <v>99</v>
      </c>
      <c r="R18" s="103"/>
      <c r="S18" s="103"/>
      <c r="T18" s="103"/>
    </row>
    <row r="19" s="80" customFormat="1" ht="57.6" spans="1:20">
      <c r="A19" s="102" t="s">
        <v>104</v>
      </c>
      <c r="B19" s="103" t="s">
        <v>73</v>
      </c>
      <c r="C19" s="103" t="s">
        <v>73</v>
      </c>
      <c r="D19" s="103"/>
      <c r="E19" s="103" t="s">
        <v>74</v>
      </c>
      <c r="F19" s="103" t="s">
        <v>75</v>
      </c>
      <c r="G19" s="103" t="s">
        <v>105</v>
      </c>
      <c r="H19" s="105" t="s">
        <v>106</v>
      </c>
      <c r="I19" s="103"/>
      <c r="J19" s="104" t="s">
        <v>107</v>
      </c>
      <c r="K19" s="103"/>
      <c r="L19" s="103"/>
      <c r="M19" s="103"/>
      <c r="N19" s="103"/>
      <c r="O19" s="103" t="s">
        <v>108</v>
      </c>
      <c r="P19" s="103"/>
      <c r="Q19" s="103" t="s">
        <v>109</v>
      </c>
      <c r="R19" s="103"/>
      <c r="S19" s="103"/>
      <c r="T19" s="103"/>
    </row>
    <row r="20" s="80" customFormat="1" ht="72" spans="1:20">
      <c r="A20" s="102" t="s">
        <v>110</v>
      </c>
      <c r="B20" s="103" t="s">
        <v>73</v>
      </c>
      <c r="C20" s="103" t="s">
        <v>73</v>
      </c>
      <c r="D20" s="103"/>
      <c r="E20" s="103" t="s">
        <v>74</v>
      </c>
      <c r="F20" s="103" t="s">
        <v>75</v>
      </c>
      <c r="G20" s="103" t="s">
        <v>111</v>
      </c>
      <c r="H20" s="105" t="s">
        <v>112</v>
      </c>
      <c r="I20" s="103"/>
      <c r="J20" s="103" t="s">
        <v>113</v>
      </c>
      <c r="K20" s="103"/>
      <c r="L20" s="103"/>
      <c r="M20" s="103"/>
      <c r="N20" s="103"/>
      <c r="O20" s="103" t="s">
        <v>108</v>
      </c>
      <c r="P20" s="103"/>
      <c r="Q20" s="103" t="s">
        <v>114</v>
      </c>
      <c r="R20" s="103"/>
      <c r="S20" s="103"/>
      <c r="T20" s="103"/>
    </row>
    <row r="21" s="80" customFormat="1" ht="72" spans="1:20">
      <c r="A21" s="102" t="s">
        <v>115</v>
      </c>
      <c r="B21" s="103" t="s">
        <v>73</v>
      </c>
      <c r="C21" s="103" t="s">
        <v>73</v>
      </c>
      <c r="D21" s="103"/>
      <c r="E21" s="103" t="s">
        <v>74</v>
      </c>
      <c r="F21" s="103" t="s">
        <v>75</v>
      </c>
      <c r="G21" s="103" t="s">
        <v>116</v>
      </c>
      <c r="H21" s="105" t="s">
        <v>117</v>
      </c>
      <c r="I21" s="103"/>
      <c r="J21" s="103" t="s">
        <v>118</v>
      </c>
      <c r="K21" s="103"/>
      <c r="L21" s="103"/>
      <c r="M21" s="103"/>
      <c r="N21" s="103"/>
      <c r="O21" s="103" t="s">
        <v>108</v>
      </c>
      <c r="P21" s="103"/>
      <c r="Q21" s="103" t="s">
        <v>114</v>
      </c>
      <c r="R21" s="103"/>
      <c r="S21" s="103"/>
      <c r="T21" s="103"/>
    </row>
    <row r="22" s="80" customFormat="1" ht="86.4" spans="1:20">
      <c r="A22" s="102" t="s">
        <v>119</v>
      </c>
      <c r="B22" s="103" t="s">
        <v>73</v>
      </c>
      <c r="C22" s="103" t="s">
        <v>73</v>
      </c>
      <c r="D22" s="103"/>
      <c r="E22" s="103" t="s">
        <v>74</v>
      </c>
      <c r="F22" s="103" t="s">
        <v>75</v>
      </c>
      <c r="G22" s="103" t="s">
        <v>120</v>
      </c>
      <c r="H22" s="105" t="s">
        <v>121</v>
      </c>
      <c r="I22" s="103"/>
      <c r="J22" s="103" t="s">
        <v>122</v>
      </c>
      <c r="K22" s="103"/>
      <c r="L22" s="103"/>
      <c r="M22" s="103"/>
      <c r="N22" s="103"/>
      <c r="O22" s="103" t="s">
        <v>108</v>
      </c>
      <c r="P22" s="103"/>
      <c r="Q22" s="103" t="s">
        <v>123</v>
      </c>
      <c r="R22" s="103"/>
      <c r="S22" s="103"/>
      <c r="T22" s="103"/>
    </row>
    <row r="23" s="80" customFormat="1" ht="72" spans="1:20">
      <c r="A23" s="102" t="s">
        <v>124</v>
      </c>
      <c r="B23" s="103" t="s">
        <v>73</v>
      </c>
      <c r="C23" s="103" t="s">
        <v>73</v>
      </c>
      <c r="D23" s="103"/>
      <c r="E23" s="103" t="s">
        <v>74</v>
      </c>
      <c r="F23" s="103" t="s">
        <v>125</v>
      </c>
      <c r="G23" s="103" t="s">
        <v>120</v>
      </c>
      <c r="H23" s="105" t="s">
        <v>121</v>
      </c>
      <c r="I23" s="103"/>
      <c r="J23" s="103" t="s">
        <v>126</v>
      </c>
      <c r="K23" s="103"/>
      <c r="L23" s="103"/>
      <c r="M23" s="103"/>
      <c r="N23" s="103"/>
      <c r="O23" s="103" t="s">
        <v>108</v>
      </c>
      <c r="P23" s="103"/>
      <c r="Q23" s="103" t="s">
        <v>99</v>
      </c>
      <c r="R23" s="103"/>
      <c r="S23" s="103"/>
      <c r="T23" s="103"/>
    </row>
    <row r="24" s="80" customFormat="1" ht="86.4" spans="1:20">
      <c r="A24" s="102" t="s">
        <v>127</v>
      </c>
      <c r="B24" s="103" t="s">
        <v>73</v>
      </c>
      <c r="C24" s="103" t="s">
        <v>73</v>
      </c>
      <c r="D24" s="103"/>
      <c r="E24" s="103" t="s">
        <v>74</v>
      </c>
      <c r="F24" s="103" t="s">
        <v>75</v>
      </c>
      <c r="G24" s="103" t="s">
        <v>128</v>
      </c>
      <c r="H24" s="105" t="s">
        <v>129</v>
      </c>
      <c r="I24" s="103"/>
      <c r="J24" s="104" t="s">
        <v>130</v>
      </c>
      <c r="K24" s="103"/>
      <c r="L24" s="103"/>
      <c r="M24" s="103"/>
      <c r="N24" s="103"/>
      <c r="O24" s="103" t="s">
        <v>108</v>
      </c>
      <c r="P24" s="103"/>
      <c r="Q24" s="103" t="s">
        <v>114</v>
      </c>
      <c r="R24" s="103"/>
      <c r="S24" s="103"/>
      <c r="T24" s="103"/>
    </row>
    <row r="25" s="80" customFormat="1" spans="1:20">
      <c r="A25" s="102"/>
      <c r="B25" s="103"/>
      <c r="C25" s="103"/>
      <c r="D25" s="103"/>
      <c r="E25" s="103"/>
      <c r="F25" s="103"/>
      <c r="G25" s="103"/>
      <c r="H25" s="105"/>
      <c r="I25" s="103"/>
      <c r="J25" s="103"/>
      <c r="K25" s="103"/>
      <c r="L25" s="103"/>
      <c r="M25" s="103"/>
      <c r="N25" s="103"/>
      <c r="O25" s="103"/>
      <c r="P25" s="103"/>
      <c r="Q25" s="103"/>
      <c r="R25" s="103"/>
      <c r="S25" s="103"/>
      <c r="T25" s="103"/>
    </row>
    <row r="26" spans="1:20">
      <c r="A26" s="102"/>
      <c r="B26" s="103"/>
      <c r="C26" s="103"/>
      <c r="D26" s="103"/>
      <c r="E26" s="103"/>
      <c r="F26" s="103"/>
      <c r="G26" s="102"/>
      <c r="H26" s="102"/>
      <c r="I26" s="103"/>
      <c r="J26" s="103"/>
      <c r="K26" s="103"/>
      <c r="L26" s="105"/>
      <c r="M26" s="103"/>
      <c r="N26" s="103"/>
      <c r="O26" s="103"/>
      <c r="P26" s="105"/>
      <c r="Q26" s="105"/>
      <c r="R26" s="103"/>
      <c r="S26" s="103"/>
      <c r="T26" s="105"/>
    </row>
    <row r="27" spans="1:20">
      <c r="A27" s="102"/>
      <c r="B27" s="103"/>
      <c r="C27" s="103"/>
      <c r="D27" s="103"/>
      <c r="E27" s="103"/>
      <c r="F27" s="103"/>
      <c r="G27" s="102"/>
      <c r="H27" s="105"/>
      <c r="I27" s="103"/>
      <c r="J27" s="103"/>
      <c r="K27" s="103"/>
      <c r="L27" s="105"/>
      <c r="M27" s="103"/>
      <c r="N27" s="103"/>
      <c r="O27" s="103"/>
      <c r="P27" s="105"/>
      <c r="Q27" s="105"/>
      <c r="R27" s="103"/>
      <c r="S27" s="103"/>
      <c r="T27" s="105"/>
    </row>
    <row r="28" spans="1:20">
      <c r="A28" s="102"/>
      <c r="B28" s="103"/>
      <c r="C28" s="103"/>
      <c r="D28" s="103"/>
      <c r="E28" s="103"/>
      <c r="F28" s="103"/>
      <c r="G28" s="102"/>
      <c r="H28" s="105"/>
      <c r="I28" s="103"/>
      <c r="J28" s="103"/>
      <c r="K28" s="103"/>
      <c r="L28" s="105"/>
      <c r="M28" s="103"/>
      <c r="N28" s="103"/>
      <c r="O28" s="103"/>
      <c r="P28" s="105"/>
      <c r="Q28" s="105"/>
      <c r="R28" s="103"/>
      <c r="S28" s="103"/>
      <c r="T28" s="105"/>
    </row>
    <row r="29" spans="1:20">
      <c r="A29" s="102"/>
      <c r="B29" s="103"/>
      <c r="C29" s="103"/>
      <c r="D29" s="103"/>
      <c r="E29" s="103"/>
      <c r="F29" s="103"/>
      <c r="G29" s="102"/>
      <c r="H29" s="105"/>
      <c r="I29" s="103"/>
      <c r="J29" s="103"/>
      <c r="K29" s="103"/>
      <c r="L29" s="105"/>
      <c r="M29" s="103"/>
      <c r="N29" s="103"/>
      <c r="O29" s="103"/>
      <c r="P29" s="105"/>
      <c r="Q29" s="105"/>
      <c r="R29" s="103"/>
      <c r="S29" s="103"/>
      <c r="T29" s="105"/>
    </row>
    <row r="30" spans="2:19">
      <c r="B30" s="81"/>
      <c r="C30" s="81"/>
      <c r="E30" s="81"/>
      <c r="F30" s="81"/>
      <c r="H30" s="81"/>
      <c r="I30" s="81"/>
      <c r="J30" s="81"/>
      <c r="K30" s="81"/>
      <c r="M30" s="81"/>
      <c r="N30" s="81"/>
      <c r="O30" s="81"/>
      <c r="R30" s="81"/>
      <c r="S30" s="81"/>
    </row>
    <row r="31" spans="2:19">
      <c r="B31" s="81"/>
      <c r="C31" s="81"/>
      <c r="E31" s="81"/>
      <c r="F31" s="81"/>
      <c r="H31" s="81"/>
      <c r="I31" s="81"/>
      <c r="J31" s="81"/>
      <c r="K31" s="81"/>
      <c r="M31" s="81"/>
      <c r="N31" s="81"/>
      <c r="O31" s="81"/>
      <c r="R31" s="81"/>
      <c r="S31" s="81"/>
    </row>
    <row r="32" spans="2:19">
      <c r="B32" s="81"/>
      <c r="C32" s="81"/>
      <c r="E32" s="81"/>
      <c r="F32" s="81"/>
      <c r="H32" s="81"/>
      <c r="I32" s="81"/>
      <c r="J32" s="81"/>
      <c r="K32" s="81"/>
      <c r="M32" s="81"/>
      <c r="N32" s="81"/>
      <c r="O32" s="81"/>
      <c r="R32" s="81"/>
      <c r="S32" s="81"/>
    </row>
    <row r="33" spans="2:19">
      <c r="B33" s="81"/>
      <c r="C33" s="81"/>
      <c r="E33" s="81"/>
      <c r="F33" s="81"/>
      <c r="H33" s="81"/>
      <c r="I33" s="81"/>
      <c r="J33" s="81"/>
      <c r="K33" s="81"/>
      <c r="M33" s="81"/>
      <c r="N33" s="81"/>
      <c r="O33" s="81"/>
      <c r="R33" s="81"/>
      <c r="S33" s="81"/>
    </row>
    <row r="34" spans="2:19">
      <c r="B34" s="81"/>
      <c r="C34" s="81"/>
      <c r="E34" s="81"/>
      <c r="F34" s="81"/>
      <c r="H34" s="81"/>
      <c r="I34" s="81"/>
      <c r="J34" s="81"/>
      <c r="K34" s="81"/>
      <c r="M34" s="81"/>
      <c r="N34" s="81"/>
      <c r="O34" s="81"/>
      <c r="R34" s="81"/>
      <c r="S34" s="81"/>
    </row>
    <row r="35" spans="2:19">
      <c r="B35" s="81"/>
      <c r="C35" s="81"/>
      <c r="E35" s="81"/>
      <c r="F35" s="81"/>
      <c r="H35" s="81"/>
      <c r="I35" s="81"/>
      <c r="J35" s="81"/>
      <c r="K35" s="81"/>
      <c r="M35" s="81"/>
      <c r="N35" s="81"/>
      <c r="O35" s="81"/>
      <c r="R35" s="81"/>
      <c r="S35" s="81"/>
    </row>
    <row r="36" spans="2:19">
      <c r="B36" s="81"/>
      <c r="C36" s="81"/>
      <c r="E36" s="81"/>
      <c r="F36" s="81"/>
      <c r="H36" s="81"/>
      <c r="I36" s="81"/>
      <c r="J36" s="81"/>
      <c r="K36" s="81"/>
      <c r="M36" s="81"/>
      <c r="N36" s="81"/>
      <c r="O36" s="81"/>
      <c r="R36" s="81"/>
      <c r="S36" s="81"/>
    </row>
    <row r="37" spans="2:19">
      <c r="B37" s="81"/>
      <c r="C37" s="81"/>
      <c r="E37" s="81"/>
      <c r="F37" s="81"/>
      <c r="H37" s="81"/>
      <c r="I37" s="81"/>
      <c r="J37" s="81"/>
      <c r="K37" s="81"/>
      <c r="M37" s="81"/>
      <c r="N37" s="81"/>
      <c r="O37" s="81"/>
      <c r="R37" s="81"/>
      <c r="S37" s="81"/>
    </row>
    <row r="38" spans="2:19">
      <c r="B38" s="81"/>
      <c r="C38" s="81"/>
      <c r="E38" s="81"/>
      <c r="F38" s="81"/>
      <c r="H38" s="81"/>
      <c r="I38" s="81"/>
      <c r="J38" s="81"/>
      <c r="K38" s="81"/>
      <c r="M38" s="81"/>
      <c r="N38" s="81"/>
      <c r="O38" s="81"/>
      <c r="R38" s="81"/>
      <c r="S38" s="81"/>
    </row>
    <row r="39" spans="2:19">
      <c r="B39" s="81"/>
      <c r="C39" s="81"/>
      <c r="E39" s="81"/>
      <c r="F39" s="81"/>
      <c r="H39" s="81"/>
      <c r="I39" s="81"/>
      <c r="J39" s="81"/>
      <c r="K39" s="81"/>
      <c r="M39" s="81"/>
      <c r="N39" s="81"/>
      <c r="O39" s="81"/>
      <c r="R39" s="81"/>
      <c r="S39" s="81"/>
    </row>
    <row r="40" spans="2:19">
      <c r="B40" s="81"/>
      <c r="C40" s="81"/>
      <c r="E40" s="81"/>
      <c r="F40" s="81"/>
      <c r="H40" s="81"/>
      <c r="I40" s="81"/>
      <c r="J40" s="81"/>
      <c r="K40" s="81"/>
      <c r="M40" s="81"/>
      <c r="N40" s="81"/>
      <c r="O40" s="81"/>
      <c r="R40" s="81"/>
      <c r="S40" s="81"/>
    </row>
    <row r="41" spans="2:19">
      <c r="B41" s="81"/>
      <c r="C41" s="81"/>
      <c r="E41" s="81"/>
      <c r="F41" s="81"/>
      <c r="H41" s="81"/>
      <c r="I41" s="81"/>
      <c r="J41" s="81"/>
      <c r="K41" s="81"/>
      <c r="M41" s="81"/>
      <c r="N41" s="81"/>
      <c r="O41" s="81"/>
      <c r="R41" s="81"/>
      <c r="S41" s="81"/>
    </row>
    <row r="42" spans="2:19">
      <c r="B42" s="81"/>
      <c r="C42" s="81"/>
      <c r="E42" s="81"/>
      <c r="F42" s="81"/>
      <c r="H42" s="81"/>
      <c r="I42" s="81"/>
      <c r="J42" s="81"/>
      <c r="K42" s="81"/>
      <c r="M42" s="81"/>
      <c r="N42" s="81"/>
      <c r="O42" s="81"/>
      <c r="R42" s="81"/>
      <c r="S42" s="81"/>
    </row>
    <row r="43" spans="2:19">
      <c r="B43" s="81"/>
      <c r="C43" s="81"/>
      <c r="E43" s="81"/>
      <c r="F43" s="81"/>
      <c r="H43" s="81"/>
      <c r="I43" s="81"/>
      <c r="J43" s="81"/>
      <c r="K43" s="81"/>
      <c r="M43" s="81"/>
      <c r="N43" s="81"/>
      <c r="O43" s="81"/>
      <c r="R43" s="81"/>
      <c r="S43" s="81"/>
    </row>
    <row r="44" spans="2:19">
      <c r="B44" s="81"/>
      <c r="C44" s="81"/>
      <c r="E44" s="81"/>
      <c r="F44" s="81"/>
      <c r="H44" s="81"/>
      <c r="I44" s="81"/>
      <c r="J44" s="81"/>
      <c r="K44" s="81"/>
      <c r="M44" s="81"/>
      <c r="N44" s="81"/>
      <c r="O44" s="81"/>
      <c r="R44" s="81"/>
      <c r="S44" s="81"/>
    </row>
    <row r="45" spans="2:19">
      <c r="B45" s="81"/>
      <c r="C45" s="81"/>
      <c r="E45" s="81"/>
      <c r="F45" s="81"/>
      <c r="H45" s="81"/>
      <c r="I45" s="81"/>
      <c r="J45" s="81"/>
      <c r="K45" s="81"/>
      <c r="M45" s="81"/>
      <c r="N45" s="81"/>
      <c r="O45" s="81"/>
      <c r="R45" s="81"/>
      <c r="S45" s="81"/>
    </row>
    <row r="46" spans="2:19">
      <c r="B46" s="81"/>
      <c r="C46" s="81"/>
      <c r="E46" s="81"/>
      <c r="F46" s="81"/>
      <c r="H46" s="81"/>
      <c r="I46" s="81"/>
      <c r="J46" s="81"/>
      <c r="K46" s="81"/>
      <c r="M46" s="81"/>
      <c r="N46" s="81"/>
      <c r="O46" s="81"/>
      <c r="R46" s="81"/>
      <c r="S46" s="81"/>
    </row>
    <row r="47" spans="2:19">
      <c r="B47" s="81"/>
      <c r="C47" s="81"/>
      <c r="E47" s="81"/>
      <c r="F47" s="81"/>
      <c r="H47" s="81"/>
      <c r="I47" s="81"/>
      <c r="J47" s="81"/>
      <c r="K47" s="81"/>
      <c r="M47" s="81"/>
      <c r="N47" s="81"/>
      <c r="O47" s="81"/>
      <c r="R47" s="81"/>
      <c r="S47" s="81"/>
    </row>
    <row r="48" spans="2:19">
      <c r="B48" s="81"/>
      <c r="C48" s="81"/>
      <c r="E48" s="81"/>
      <c r="F48" s="81"/>
      <c r="H48" s="81"/>
      <c r="I48" s="81"/>
      <c r="J48" s="81"/>
      <c r="K48" s="81"/>
      <c r="M48" s="81"/>
      <c r="N48" s="81"/>
      <c r="O48" s="81"/>
      <c r="R48" s="81"/>
      <c r="S48" s="81"/>
    </row>
    <row r="49" spans="2:19">
      <c r="B49" s="81"/>
      <c r="C49" s="81"/>
      <c r="E49" s="81"/>
      <c r="F49" s="81"/>
      <c r="H49" s="81"/>
      <c r="I49" s="81"/>
      <c r="J49" s="81"/>
      <c r="K49" s="81"/>
      <c r="M49" s="81"/>
      <c r="N49" s="81"/>
      <c r="O49" s="81"/>
      <c r="R49" s="81"/>
      <c r="S49" s="81"/>
    </row>
    <row r="50" spans="2:19">
      <c r="B50" s="81"/>
      <c r="C50" s="81"/>
      <c r="E50" s="81"/>
      <c r="F50" s="81"/>
      <c r="H50" s="81"/>
      <c r="I50" s="81"/>
      <c r="J50" s="81"/>
      <c r="K50" s="81"/>
      <c r="M50" s="81"/>
      <c r="N50" s="81"/>
      <c r="O50" s="81"/>
      <c r="R50" s="81"/>
      <c r="S50" s="81"/>
    </row>
    <row r="51" spans="2:19">
      <c r="B51" s="81"/>
      <c r="C51" s="81"/>
      <c r="E51" s="81"/>
      <c r="F51" s="81"/>
      <c r="H51" s="81"/>
      <c r="I51" s="81"/>
      <c r="J51" s="81"/>
      <c r="K51" s="81"/>
      <c r="M51" s="81"/>
      <c r="N51" s="81"/>
      <c r="O51" s="81"/>
      <c r="R51" s="81"/>
      <c r="S51" s="81"/>
    </row>
    <row r="52" spans="2:19">
      <c r="B52" s="81"/>
      <c r="C52" s="81"/>
      <c r="E52" s="81"/>
      <c r="F52" s="81"/>
      <c r="H52" s="81"/>
      <c r="I52" s="81"/>
      <c r="J52" s="81"/>
      <c r="K52" s="81"/>
      <c r="M52" s="81"/>
      <c r="N52" s="81"/>
      <c r="O52" s="81"/>
      <c r="R52" s="81"/>
      <c r="S52" s="81"/>
    </row>
    <row r="53" spans="2:19">
      <c r="B53" s="81"/>
      <c r="C53" s="81"/>
      <c r="E53" s="81"/>
      <c r="F53" s="81"/>
      <c r="H53" s="81"/>
      <c r="I53" s="81"/>
      <c r="J53" s="81"/>
      <c r="K53" s="111"/>
      <c r="M53" s="81"/>
      <c r="N53" s="81"/>
      <c r="O53" s="81"/>
      <c r="R53" s="81"/>
      <c r="S53" s="81"/>
    </row>
    <row r="54" spans="2:19">
      <c r="B54" s="81"/>
      <c r="C54" s="81"/>
      <c r="E54" s="81"/>
      <c r="F54" s="81"/>
      <c r="H54" s="81"/>
      <c r="I54" s="81"/>
      <c r="J54" s="81"/>
      <c r="K54" s="111"/>
      <c r="M54" s="81"/>
      <c r="N54" s="81"/>
      <c r="O54" s="81"/>
      <c r="R54" s="81"/>
      <c r="S54" s="81"/>
    </row>
    <row r="55" spans="2:19">
      <c r="B55" s="81"/>
      <c r="C55" s="81"/>
      <c r="E55" s="81"/>
      <c r="F55" s="81"/>
      <c r="H55" s="81"/>
      <c r="I55" s="81"/>
      <c r="J55" s="81"/>
      <c r="K55" s="111"/>
      <c r="M55" s="81"/>
      <c r="N55" s="81"/>
      <c r="O55" s="81"/>
      <c r="R55" s="81"/>
      <c r="S55" s="81"/>
    </row>
    <row r="56" spans="2:19">
      <c r="B56" s="81"/>
      <c r="C56" s="81"/>
      <c r="E56" s="81"/>
      <c r="F56" s="81"/>
      <c r="H56" s="81"/>
      <c r="I56" s="81"/>
      <c r="J56" s="81"/>
      <c r="K56" s="111"/>
      <c r="M56" s="81"/>
      <c r="N56" s="81"/>
      <c r="O56" s="81"/>
      <c r="R56" s="81"/>
      <c r="S56" s="81"/>
    </row>
    <row r="57" spans="2:19">
      <c r="B57" s="81"/>
      <c r="C57" s="81"/>
      <c r="E57" s="81"/>
      <c r="F57" s="81"/>
      <c r="H57" s="81"/>
      <c r="I57" s="81"/>
      <c r="J57" s="81"/>
      <c r="K57" s="111"/>
      <c r="M57" s="81"/>
      <c r="N57" s="81"/>
      <c r="O57" s="81"/>
      <c r="R57" s="81"/>
      <c r="S57" s="81"/>
    </row>
    <row r="58" spans="2:19">
      <c r="B58" s="81"/>
      <c r="C58" s="81"/>
      <c r="E58" s="81"/>
      <c r="F58" s="81"/>
      <c r="H58" s="81"/>
      <c r="I58" s="81"/>
      <c r="J58" s="81"/>
      <c r="K58" s="111"/>
      <c r="M58" s="81"/>
      <c r="N58" s="81"/>
      <c r="O58" s="81"/>
      <c r="R58" s="81"/>
      <c r="S58" s="81"/>
    </row>
    <row r="59" spans="2:19">
      <c r="B59" s="81"/>
      <c r="C59" s="81"/>
      <c r="E59" s="81"/>
      <c r="F59" s="81"/>
      <c r="H59" s="81"/>
      <c r="I59" s="81"/>
      <c r="J59" s="81"/>
      <c r="K59" s="111"/>
      <c r="M59" s="81"/>
      <c r="N59" s="81"/>
      <c r="O59" s="81"/>
      <c r="R59" s="81"/>
      <c r="S59" s="81"/>
    </row>
    <row r="60" spans="2:19">
      <c r="B60" s="81"/>
      <c r="C60" s="81"/>
      <c r="E60" s="81"/>
      <c r="F60" s="81"/>
      <c r="H60" s="81"/>
      <c r="I60" s="81"/>
      <c r="J60" s="81"/>
      <c r="K60" s="81"/>
      <c r="M60" s="81"/>
      <c r="N60" s="81"/>
      <c r="O60" s="81"/>
      <c r="R60" s="81"/>
      <c r="S60" s="81"/>
    </row>
    <row r="61" spans="2:19">
      <c r="B61" s="81"/>
      <c r="C61" s="81"/>
      <c r="E61" s="81"/>
      <c r="F61" s="81"/>
      <c r="H61" s="81"/>
      <c r="I61" s="81"/>
      <c r="J61" s="81"/>
      <c r="K61" s="111"/>
      <c r="M61" s="81"/>
      <c r="N61" s="81"/>
      <c r="O61" s="81"/>
      <c r="R61" s="81"/>
      <c r="S61" s="81"/>
    </row>
    <row r="62" spans="2:19">
      <c r="B62" s="81"/>
      <c r="C62" s="81"/>
      <c r="E62" s="81"/>
      <c r="F62" s="81"/>
      <c r="H62" s="81"/>
      <c r="I62" s="81"/>
      <c r="J62" s="81"/>
      <c r="K62" s="111"/>
      <c r="M62" s="81"/>
      <c r="N62" s="81"/>
      <c r="O62" s="81"/>
      <c r="R62" s="81"/>
      <c r="S62" s="81"/>
    </row>
    <row r="63" spans="2:19">
      <c r="B63" s="81"/>
      <c r="C63" s="81"/>
      <c r="E63" s="81"/>
      <c r="F63" s="81"/>
      <c r="H63" s="81"/>
      <c r="I63" s="81"/>
      <c r="J63" s="81"/>
      <c r="K63" s="111"/>
      <c r="M63" s="81"/>
      <c r="N63" s="81"/>
      <c r="O63" s="81"/>
      <c r="R63" s="81"/>
      <c r="S63" s="81"/>
    </row>
    <row r="64" spans="2:19">
      <c r="B64" s="81"/>
      <c r="C64" s="81"/>
      <c r="E64" s="81"/>
      <c r="F64" s="81"/>
      <c r="H64" s="81"/>
      <c r="I64" s="81"/>
      <c r="J64" s="81"/>
      <c r="K64" s="111"/>
      <c r="M64" s="81"/>
      <c r="N64" s="81"/>
      <c r="O64" s="81"/>
      <c r="R64" s="81"/>
      <c r="S64" s="81"/>
    </row>
    <row r="65" spans="2:19">
      <c r="B65" s="81"/>
      <c r="C65" s="81"/>
      <c r="E65" s="81"/>
      <c r="F65" s="81"/>
      <c r="H65" s="81"/>
      <c r="I65" s="81"/>
      <c r="J65" s="81"/>
      <c r="K65" s="111"/>
      <c r="M65" s="81"/>
      <c r="N65" s="81"/>
      <c r="O65" s="81"/>
      <c r="R65" s="81"/>
      <c r="S65" s="81"/>
    </row>
    <row r="66" spans="2:19">
      <c r="B66" s="81"/>
      <c r="C66" s="81"/>
      <c r="E66" s="81"/>
      <c r="F66" s="81"/>
      <c r="H66" s="81"/>
      <c r="I66" s="81"/>
      <c r="J66" s="81"/>
      <c r="K66" s="111"/>
      <c r="M66" s="81"/>
      <c r="N66" s="81"/>
      <c r="O66" s="81"/>
      <c r="R66" s="81"/>
      <c r="S66" s="81"/>
    </row>
    <row r="67" spans="2:19">
      <c r="B67" s="81"/>
      <c r="C67" s="81"/>
      <c r="E67" s="81"/>
      <c r="F67" s="81"/>
      <c r="H67" s="81"/>
      <c r="I67" s="81"/>
      <c r="J67" s="81"/>
      <c r="K67" s="111"/>
      <c r="M67" s="81"/>
      <c r="N67" s="81"/>
      <c r="O67" s="81"/>
      <c r="R67" s="81"/>
      <c r="S67" s="81"/>
    </row>
    <row r="68" spans="1:19">
      <c r="A68" s="81"/>
      <c r="B68" s="81"/>
      <c r="C68" s="81"/>
      <c r="E68" s="81"/>
      <c r="F68" s="81"/>
      <c r="H68" s="81"/>
      <c r="I68" s="81"/>
      <c r="J68" s="81"/>
      <c r="K68" s="111"/>
      <c r="M68" s="81"/>
      <c r="N68" s="81"/>
      <c r="O68" s="81"/>
      <c r="R68" s="81"/>
      <c r="S68" s="81"/>
    </row>
    <row r="69" spans="1:19">
      <c r="A69" s="81"/>
      <c r="B69" s="81"/>
      <c r="C69" s="81"/>
      <c r="E69" s="81"/>
      <c r="F69" s="81"/>
      <c r="H69" s="81"/>
      <c r="I69" s="81"/>
      <c r="J69" s="81"/>
      <c r="K69" s="111"/>
      <c r="M69" s="81"/>
      <c r="N69" s="81"/>
      <c r="O69" s="81"/>
      <c r="R69" s="81"/>
      <c r="S69" s="81"/>
    </row>
    <row r="70" spans="1:19">
      <c r="A70" s="81"/>
      <c r="B70" s="81"/>
      <c r="C70" s="81"/>
      <c r="E70" s="81"/>
      <c r="F70" s="81"/>
      <c r="H70" s="81"/>
      <c r="I70" s="81"/>
      <c r="J70" s="81"/>
      <c r="K70" s="111"/>
      <c r="M70" s="81"/>
      <c r="N70" s="81"/>
      <c r="O70" s="81"/>
      <c r="R70" s="81"/>
      <c r="S70" s="81"/>
    </row>
    <row r="71" spans="1:19">
      <c r="A71" s="81"/>
      <c r="B71" s="81"/>
      <c r="C71" s="81"/>
      <c r="E71" s="81"/>
      <c r="F71" s="81"/>
      <c r="H71" s="81"/>
      <c r="I71" s="81"/>
      <c r="J71" s="81"/>
      <c r="K71" s="111"/>
      <c r="M71" s="81"/>
      <c r="N71" s="81"/>
      <c r="O71" s="81"/>
      <c r="R71" s="81"/>
      <c r="S71" s="81"/>
    </row>
    <row r="72" spans="1:19">
      <c r="A72" s="81"/>
      <c r="B72" s="81"/>
      <c r="C72" s="81"/>
      <c r="E72" s="81"/>
      <c r="F72" s="81"/>
      <c r="H72" s="81"/>
      <c r="I72" s="81"/>
      <c r="J72" s="81"/>
      <c r="K72" s="111"/>
      <c r="M72" s="81"/>
      <c r="N72" s="81"/>
      <c r="O72" s="81"/>
      <c r="R72" s="81"/>
      <c r="S72" s="81"/>
    </row>
    <row r="73" spans="1:19">
      <c r="A73" s="81"/>
      <c r="B73" s="81"/>
      <c r="C73" s="81"/>
      <c r="E73" s="81"/>
      <c r="F73" s="81"/>
      <c r="H73" s="81"/>
      <c r="I73" s="81"/>
      <c r="J73" s="81"/>
      <c r="K73" s="111"/>
      <c r="M73" s="81"/>
      <c r="N73" s="81"/>
      <c r="O73" s="81"/>
      <c r="R73" s="81"/>
      <c r="S73" s="81"/>
    </row>
    <row r="74" spans="1:19">
      <c r="A74" s="81"/>
      <c r="B74" s="81"/>
      <c r="C74" s="81"/>
      <c r="E74" s="81"/>
      <c r="F74" s="81"/>
      <c r="H74" s="81"/>
      <c r="I74" s="81"/>
      <c r="J74" s="81"/>
      <c r="K74" s="111"/>
      <c r="M74" s="81"/>
      <c r="N74" s="81"/>
      <c r="O74" s="81"/>
      <c r="R74" s="81"/>
      <c r="S74" s="81"/>
    </row>
    <row r="75" spans="1:19">
      <c r="A75" s="81"/>
      <c r="B75" s="81"/>
      <c r="C75" s="81"/>
      <c r="E75" s="81"/>
      <c r="F75" s="81"/>
      <c r="H75" s="81"/>
      <c r="I75" s="81"/>
      <c r="J75" s="81"/>
      <c r="K75" s="111"/>
      <c r="M75" s="81"/>
      <c r="N75" s="81"/>
      <c r="O75" s="81"/>
      <c r="R75" s="81"/>
      <c r="S75" s="81"/>
    </row>
    <row r="76" spans="1:19">
      <c r="A76" s="81"/>
      <c r="B76" s="81"/>
      <c r="C76" s="81"/>
      <c r="E76" s="81"/>
      <c r="F76" s="81"/>
      <c r="H76" s="81"/>
      <c r="I76" s="81"/>
      <c r="J76" s="81"/>
      <c r="K76" s="111"/>
      <c r="M76" s="81"/>
      <c r="N76" s="81"/>
      <c r="O76" s="81"/>
      <c r="R76" s="81"/>
      <c r="S76" s="81"/>
    </row>
    <row r="77" spans="1:19">
      <c r="A77" s="81"/>
      <c r="B77" s="81"/>
      <c r="C77" s="81"/>
      <c r="E77" s="81"/>
      <c r="F77" s="81"/>
      <c r="H77" s="81"/>
      <c r="I77" s="81"/>
      <c r="J77" s="81"/>
      <c r="K77" s="111"/>
      <c r="M77" s="81"/>
      <c r="N77" s="81"/>
      <c r="O77" s="81"/>
      <c r="R77" s="81"/>
      <c r="S77" s="81"/>
    </row>
    <row r="78" spans="1:19">
      <c r="A78" s="81"/>
      <c r="B78" s="81"/>
      <c r="C78" s="81"/>
      <c r="E78" s="81"/>
      <c r="F78" s="81"/>
      <c r="H78" s="81"/>
      <c r="I78" s="81"/>
      <c r="J78" s="81"/>
      <c r="K78" s="111"/>
      <c r="M78" s="81"/>
      <c r="N78" s="81"/>
      <c r="O78" s="81"/>
      <c r="R78" s="81"/>
      <c r="S78" s="81"/>
    </row>
    <row r="79" spans="1:19">
      <c r="A79" s="81"/>
      <c r="B79" s="81"/>
      <c r="C79" s="81"/>
      <c r="E79" s="81"/>
      <c r="F79" s="81"/>
      <c r="H79" s="81"/>
      <c r="I79" s="81"/>
      <c r="J79" s="81"/>
      <c r="K79" s="111"/>
      <c r="M79" s="81"/>
      <c r="N79" s="81"/>
      <c r="O79" s="81"/>
      <c r="R79" s="81"/>
      <c r="S79" s="81"/>
    </row>
    <row r="80" spans="1:19">
      <c r="A80" s="81"/>
      <c r="B80" s="81"/>
      <c r="C80" s="81"/>
      <c r="E80" s="81"/>
      <c r="F80" s="81"/>
      <c r="H80" s="81"/>
      <c r="I80" s="81"/>
      <c r="J80" s="81"/>
      <c r="K80" s="111"/>
      <c r="M80" s="81"/>
      <c r="N80" s="81"/>
      <c r="O80" s="81"/>
      <c r="R80" s="81"/>
      <c r="S80" s="81"/>
    </row>
    <row r="81" spans="1:19">
      <c r="A81" s="81"/>
      <c r="B81" s="81"/>
      <c r="C81" s="81"/>
      <c r="E81" s="81"/>
      <c r="F81" s="81"/>
      <c r="H81" s="81"/>
      <c r="I81" s="81"/>
      <c r="J81" s="81"/>
      <c r="K81" s="111"/>
      <c r="M81" s="81"/>
      <c r="N81" s="81"/>
      <c r="O81" s="81"/>
      <c r="R81" s="81"/>
      <c r="S81" s="81"/>
    </row>
    <row r="82" spans="1:19">
      <c r="A82" s="81"/>
      <c r="B82" s="81"/>
      <c r="C82" s="81"/>
      <c r="E82" s="81"/>
      <c r="F82" s="81"/>
      <c r="H82" s="81"/>
      <c r="I82" s="81"/>
      <c r="J82" s="81"/>
      <c r="K82" s="111"/>
      <c r="M82" s="81"/>
      <c r="N82" s="81"/>
      <c r="O82" s="81"/>
      <c r="R82" s="81"/>
      <c r="S82" s="81"/>
    </row>
    <row r="83" spans="1:19">
      <c r="A83" s="81"/>
      <c r="B83" s="81"/>
      <c r="C83" s="81"/>
      <c r="E83" s="81"/>
      <c r="F83" s="81"/>
      <c r="H83" s="81"/>
      <c r="I83" s="81"/>
      <c r="J83" s="81"/>
      <c r="K83" s="111"/>
      <c r="M83" s="81"/>
      <c r="N83" s="81"/>
      <c r="O83" s="81"/>
      <c r="R83" s="81"/>
      <c r="S83" s="81"/>
    </row>
    <row r="84" spans="1:19">
      <c r="A84" s="81"/>
      <c r="B84" s="81"/>
      <c r="C84" s="81"/>
      <c r="E84" s="81"/>
      <c r="F84" s="81"/>
      <c r="H84" s="81"/>
      <c r="I84" s="81"/>
      <c r="J84" s="81"/>
      <c r="K84" s="111"/>
      <c r="M84" s="81"/>
      <c r="N84" s="81"/>
      <c r="O84" s="81"/>
      <c r="R84" s="81"/>
      <c r="S84" s="81"/>
    </row>
    <row r="85" spans="1:19">
      <c r="A85" s="81"/>
      <c r="B85" s="81"/>
      <c r="C85" s="81"/>
      <c r="E85" s="81"/>
      <c r="F85" s="81"/>
      <c r="H85" s="81"/>
      <c r="I85" s="81"/>
      <c r="J85" s="81"/>
      <c r="K85" s="111"/>
      <c r="M85" s="81"/>
      <c r="N85" s="81"/>
      <c r="O85" s="81"/>
      <c r="R85" s="81"/>
      <c r="S85" s="81"/>
    </row>
    <row r="86" spans="1:19">
      <c r="A86" s="81"/>
      <c r="B86" s="81"/>
      <c r="C86" s="81"/>
      <c r="E86" s="81"/>
      <c r="F86" s="81"/>
      <c r="H86" s="81"/>
      <c r="I86" s="81"/>
      <c r="J86" s="81"/>
      <c r="K86" s="111"/>
      <c r="M86" s="81"/>
      <c r="N86" s="81"/>
      <c r="O86" s="81"/>
      <c r="R86" s="81"/>
      <c r="S86" s="81"/>
    </row>
    <row r="87" spans="1:19">
      <c r="A87" s="81"/>
      <c r="B87" s="81"/>
      <c r="C87" s="81"/>
      <c r="E87" s="81"/>
      <c r="F87" s="81"/>
      <c r="H87" s="81"/>
      <c r="I87" s="81"/>
      <c r="J87" s="81"/>
      <c r="K87" s="111"/>
      <c r="M87" s="81"/>
      <c r="N87" s="81"/>
      <c r="O87" s="81"/>
      <c r="R87" s="81"/>
      <c r="S87" s="81"/>
    </row>
    <row r="88" spans="1:19">
      <c r="A88" s="81"/>
      <c r="B88" s="81"/>
      <c r="C88" s="81"/>
      <c r="E88" s="81"/>
      <c r="F88" s="81"/>
      <c r="H88" s="81"/>
      <c r="I88" s="81"/>
      <c r="J88" s="81"/>
      <c r="K88" s="111"/>
      <c r="M88" s="81"/>
      <c r="N88" s="81"/>
      <c r="O88" s="81"/>
      <c r="R88" s="81"/>
      <c r="S88" s="81"/>
    </row>
    <row r="89" spans="1:19">
      <c r="A89" s="81"/>
      <c r="B89" s="81"/>
      <c r="C89" s="81"/>
      <c r="E89" s="81"/>
      <c r="F89" s="81"/>
      <c r="H89" s="81"/>
      <c r="I89" s="81"/>
      <c r="J89" s="81"/>
      <c r="K89" s="111"/>
      <c r="M89" s="81"/>
      <c r="N89" s="81"/>
      <c r="O89" s="81"/>
      <c r="R89" s="81"/>
      <c r="S89" s="81"/>
    </row>
    <row r="90" spans="1:19">
      <c r="A90" s="81"/>
      <c r="B90" s="81"/>
      <c r="C90" s="81"/>
      <c r="E90" s="81"/>
      <c r="F90" s="81"/>
      <c r="H90" s="81"/>
      <c r="I90" s="81"/>
      <c r="J90" s="81"/>
      <c r="K90" s="111"/>
      <c r="M90" s="81"/>
      <c r="N90" s="81"/>
      <c r="O90" s="81"/>
      <c r="R90" s="81"/>
      <c r="S90" s="81"/>
    </row>
    <row r="91" spans="1:19">
      <c r="A91" s="81"/>
      <c r="B91" s="81"/>
      <c r="C91" s="81"/>
      <c r="E91" s="81"/>
      <c r="F91" s="81"/>
      <c r="H91" s="81"/>
      <c r="I91" s="81"/>
      <c r="J91" s="81"/>
      <c r="K91" s="111"/>
      <c r="M91" s="81"/>
      <c r="N91" s="81"/>
      <c r="O91" s="81"/>
      <c r="R91" s="81"/>
      <c r="S91" s="81"/>
    </row>
    <row r="92" spans="1:19">
      <c r="A92" s="81"/>
      <c r="B92" s="81"/>
      <c r="C92" s="81"/>
      <c r="E92" s="81"/>
      <c r="F92" s="81"/>
      <c r="H92" s="81"/>
      <c r="I92" s="81"/>
      <c r="J92" s="81"/>
      <c r="K92" s="111"/>
      <c r="M92" s="81"/>
      <c r="N92" s="81"/>
      <c r="O92" s="81"/>
      <c r="R92" s="81"/>
      <c r="S92" s="81"/>
    </row>
    <row r="93" spans="1:19">
      <c r="A93" s="81"/>
      <c r="B93" s="81"/>
      <c r="C93" s="81"/>
      <c r="E93" s="81"/>
      <c r="F93" s="81"/>
      <c r="H93" s="81"/>
      <c r="I93" s="81"/>
      <c r="J93" s="81"/>
      <c r="K93" s="111"/>
      <c r="M93" s="81"/>
      <c r="N93" s="81"/>
      <c r="O93" s="81"/>
      <c r="R93" s="81"/>
      <c r="S93" s="81"/>
    </row>
    <row r="94" spans="1:19">
      <c r="A94" s="81"/>
      <c r="B94" s="81"/>
      <c r="C94" s="81"/>
      <c r="E94" s="81"/>
      <c r="F94" s="81"/>
      <c r="H94" s="81"/>
      <c r="I94" s="81"/>
      <c r="J94" s="81"/>
      <c r="K94" s="111"/>
      <c r="M94" s="81"/>
      <c r="N94" s="81"/>
      <c r="O94" s="81"/>
      <c r="R94" s="81"/>
      <c r="S94" s="81"/>
    </row>
    <row r="95" spans="1:19">
      <c r="A95" s="81"/>
      <c r="B95" s="81"/>
      <c r="C95" s="81"/>
      <c r="E95" s="81"/>
      <c r="F95" s="81"/>
      <c r="H95" s="81"/>
      <c r="I95" s="81"/>
      <c r="J95" s="81"/>
      <c r="K95" s="111"/>
      <c r="M95" s="81"/>
      <c r="N95" s="81"/>
      <c r="O95" s="81"/>
      <c r="R95" s="81"/>
      <c r="S95" s="81"/>
    </row>
    <row r="96" spans="1:19">
      <c r="A96" s="81"/>
      <c r="B96" s="81"/>
      <c r="C96" s="81"/>
      <c r="E96" s="81"/>
      <c r="F96" s="81"/>
      <c r="H96" s="81"/>
      <c r="I96" s="81"/>
      <c r="J96" s="81"/>
      <c r="K96" s="111"/>
      <c r="M96" s="81"/>
      <c r="N96" s="81"/>
      <c r="O96" s="81"/>
      <c r="R96" s="81"/>
      <c r="S96" s="81"/>
    </row>
    <row r="97" spans="1:19">
      <c r="A97" s="81"/>
      <c r="B97" s="81"/>
      <c r="C97" s="81"/>
      <c r="E97" s="81"/>
      <c r="F97" s="81"/>
      <c r="H97" s="81"/>
      <c r="I97" s="81"/>
      <c r="J97" s="81"/>
      <c r="K97" s="111"/>
      <c r="M97" s="81"/>
      <c r="N97" s="81"/>
      <c r="O97" s="81"/>
      <c r="R97" s="81"/>
      <c r="S97" s="81"/>
    </row>
    <row r="98" spans="1:19">
      <c r="A98" s="81"/>
      <c r="B98" s="81"/>
      <c r="C98" s="81"/>
      <c r="E98" s="81"/>
      <c r="F98" s="81"/>
      <c r="H98" s="81"/>
      <c r="I98" s="81"/>
      <c r="J98" s="81"/>
      <c r="K98" s="111"/>
      <c r="M98" s="81"/>
      <c r="N98" s="81"/>
      <c r="O98" s="81"/>
      <c r="R98" s="81"/>
      <c r="S98" s="81"/>
    </row>
    <row r="99" spans="1:19">
      <c r="A99" s="81"/>
      <c r="B99" s="81"/>
      <c r="C99" s="81"/>
      <c r="E99" s="81"/>
      <c r="F99" s="81"/>
      <c r="H99" s="81"/>
      <c r="I99" s="81"/>
      <c r="J99" s="81"/>
      <c r="K99" s="111"/>
      <c r="M99" s="81"/>
      <c r="N99" s="81"/>
      <c r="O99" s="81"/>
      <c r="R99" s="81"/>
      <c r="S99" s="81"/>
    </row>
    <row r="100" spans="1:19">
      <c r="A100" s="81"/>
      <c r="B100" s="81"/>
      <c r="C100" s="81"/>
      <c r="E100" s="81"/>
      <c r="F100" s="81"/>
      <c r="H100" s="81"/>
      <c r="I100" s="81"/>
      <c r="J100" s="81"/>
      <c r="K100" s="111"/>
      <c r="M100" s="81"/>
      <c r="N100" s="81"/>
      <c r="O100" s="81"/>
      <c r="R100" s="81"/>
      <c r="S100" s="81"/>
    </row>
    <row r="101" spans="1:19">
      <c r="A101" s="81"/>
      <c r="B101" s="81"/>
      <c r="C101" s="81"/>
      <c r="E101" s="81"/>
      <c r="F101" s="81"/>
      <c r="H101" s="81"/>
      <c r="I101" s="81"/>
      <c r="J101" s="81"/>
      <c r="K101" s="111"/>
      <c r="M101" s="81"/>
      <c r="N101" s="81"/>
      <c r="O101" s="81"/>
      <c r="R101" s="81"/>
      <c r="S101" s="81"/>
    </row>
    <row r="102" spans="1:19">
      <c r="A102" s="81"/>
      <c r="B102" s="81"/>
      <c r="C102" s="81"/>
      <c r="E102" s="81"/>
      <c r="F102" s="81"/>
      <c r="H102" s="81"/>
      <c r="I102" s="81"/>
      <c r="J102" s="81"/>
      <c r="K102" s="111"/>
      <c r="M102" s="81"/>
      <c r="N102" s="81"/>
      <c r="O102" s="81"/>
      <c r="R102" s="81"/>
      <c r="S102" s="81"/>
    </row>
    <row r="103" spans="1:19">
      <c r="A103" s="81"/>
      <c r="B103" s="81"/>
      <c r="C103" s="81"/>
      <c r="E103" s="81"/>
      <c r="F103" s="81"/>
      <c r="H103" s="81"/>
      <c r="I103" s="81"/>
      <c r="J103" s="81"/>
      <c r="K103" s="111"/>
      <c r="M103" s="81"/>
      <c r="N103" s="81"/>
      <c r="O103" s="81"/>
      <c r="R103" s="81"/>
      <c r="S103" s="81"/>
    </row>
    <row r="104" spans="1:19">
      <c r="A104" s="81"/>
      <c r="B104" s="81"/>
      <c r="C104" s="81"/>
      <c r="E104" s="81"/>
      <c r="F104" s="81"/>
      <c r="H104" s="81"/>
      <c r="I104" s="81"/>
      <c r="J104" s="81"/>
      <c r="K104" s="111"/>
      <c r="M104" s="81"/>
      <c r="N104" s="81"/>
      <c r="O104" s="81"/>
      <c r="R104" s="81"/>
      <c r="S104" s="81"/>
    </row>
    <row r="105" spans="1:19">
      <c r="A105" s="81"/>
      <c r="B105" s="81"/>
      <c r="C105" s="81"/>
      <c r="E105" s="81"/>
      <c r="F105" s="81"/>
      <c r="H105" s="81"/>
      <c r="I105" s="81"/>
      <c r="J105" s="81"/>
      <c r="K105" s="111"/>
      <c r="M105" s="81"/>
      <c r="N105" s="81"/>
      <c r="O105" s="81"/>
      <c r="R105" s="81"/>
      <c r="S105" s="81"/>
    </row>
    <row r="106" spans="1:19">
      <c r="A106" s="81"/>
      <c r="B106" s="81"/>
      <c r="C106" s="81"/>
      <c r="E106" s="81"/>
      <c r="F106" s="81"/>
      <c r="H106" s="81"/>
      <c r="I106" s="81"/>
      <c r="J106" s="81"/>
      <c r="K106" s="111"/>
      <c r="M106" s="81"/>
      <c r="N106" s="81"/>
      <c r="O106" s="81"/>
      <c r="R106" s="81"/>
      <c r="S106" s="81"/>
    </row>
    <row r="107" spans="1:19">
      <c r="A107" s="81"/>
      <c r="B107" s="81"/>
      <c r="C107" s="81"/>
      <c r="E107" s="81"/>
      <c r="F107" s="81"/>
      <c r="H107" s="81"/>
      <c r="I107" s="81"/>
      <c r="J107" s="81"/>
      <c r="K107" s="111"/>
      <c r="M107" s="81"/>
      <c r="N107" s="81"/>
      <c r="O107" s="81"/>
      <c r="R107" s="81"/>
      <c r="S107" s="81"/>
    </row>
    <row r="108" spans="1:19">
      <c r="A108" s="81"/>
      <c r="B108" s="81"/>
      <c r="C108" s="81"/>
      <c r="E108" s="81"/>
      <c r="F108" s="81"/>
      <c r="H108" s="81"/>
      <c r="I108" s="81"/>
      <c r="J108" s="81"/>
      <c r="K108" s="111"/>
      <c r="M108" s="81"/>
      <c r="N108" s="81"/>
      <c r="O108" s="81"/>
      <c r="R108" s="81"/>
      <c r="S108" s="81"/>
    </row>
    <row r="109" spans="1:19">
      <c r="A109" s="81"/>
      <c r="B109" s="81"/>
      <c r="C109" s="81"/>
      <c r="E109" s="81"/>
      <c r="F109" s="81"/>
      <c r="H109" s="81"/>
      <c r="I109" s="81"/>
      <c r="J109" s="81"/>
      <c r="K109" s="111"/>
      <c r="M109" s="81"/>
      <c r="N109" s="81"/>
      <c r="O109" s="81"/>
      <c r="R109" s="81"/>
      <c r="S109" s="81"/>
    </row>
    <row r="110" spans="1:19">
      <c r="A110" s="81"/>
      <c r="B110" s="81"/>
      <c r="C110" s="81"/>
      <c r="E110" s="81"/>
      <c r="F110" s="81"/>
      <c r="H110" s="81"/>
      <c r="I110" s="81"/>
      <c r="J110" s="81"/>
      <c r="K110" s="111"/>
      <c r="M110" s="81"/>
      <c r="N110" s="81"/>
      <c r="O110" s="81"/>
      <c r="R110" s="81"/>
      <c r="S110" s="81"/>
    </row>
    <row r="111" spans="1:19">
      <c r="A111" s="81"/>
      <c r="B111" s="81"/>
      <c r="C111" s="81"/>
      <c r="E111" s="81"/>
      <c r="F111" s="81"/>
      <c r="H111" s="81"/>
      <c r="I111" s="81"/>
      <c r="J111" s="81"/>
      <c r="K111" s="111"/>
      <c r="M111" s="81"/>
      <c r="N111" s="81"/>
      <c r="O111" s="81"/>
      <c r="R111" s="81"/>
      <c r="S111" s="81"/>
    </row>
    <row r="112" spans="1:19">
      <c r="A112" s="81"/>
      <c r="B112" s="81"/>
      <c r="C112" s="81"/>
      <c r="E112" s="81"/>
      <c r="F112" s="81"/>
      <c r="H112" s="81"/>
      <c r="I112" s="81"/>
      <c r="J112" s="81"/>
      <c r="K112" s="81"/>
      <c r="M112" s="81"/>
      <c r="N112" s="81"/>
      <c r="O112" s="81"/>
      <c r="R112" s="81"/>
      <c r="S112" s="81"/>
    </row>
    <row r="113" spans="1:19">
      <c r="A113" s="81"/>
      <c r="B113" s="81"/>
      <c r="C113" s="81"/>
      <c r="E113" s="81"/>
      <c r="F113" s="81"/>
      <c r="H113" s="81"/>
      <c r="I113" s="81"/>
      <c r="J113" s="81"/>
      <c r="K113" s="81"/>
      <c r="M113" s="81"/>
      <c r="N113" s="81"/>
      <c r="O113" s="81"/>
      <c r="R113" s="81"/>
      <c r="S113" s="81"/>
    </row>
    <row r="114" spans="1:19">
      <c r="A114" s="81"/>
      <c r="B114" s="81"/>
      <c r="C114" s="81"/>
      <c r="E114" s="81"/>
      <c r="F114" s="81"/>
      <c r="H114" s="81"/>
      <c r="I114" s="81"/>
      <c r="J114" s="81"/>
      <c r="K114" s="81"/>
      <c r="M114" s="81"/>
      <c r="N114" s="81"/>
      <c r="O114" s="81"/>
      <c r="R114" s="81"/>
      <c r="S114" s="81"/>
    </row>
    <row r="115" spans="1:19">
      <c r="A115" s="81"/>
      <c r="B115" s="81"/>
      <c r="C115" s="81"/>
      <c r="E115" s="81"/>
      <c r="F115" s="81"/>
      <c r="H115" s="81"/>
      <c r="I115" s="81"/>
      <c r="J115" s="81"/>
      <c r="K115" s="81"/>
      <c r="M115" s="81"/>
      <c r="N115" s="81"/>
      <c r="O115" s="81"/>
      <c r="R115" s="81"/>
      <c r="S115" s="81"/>
    </row>
    <row r="116" spans="1:19">
      <c r="A116" s="81"/>
      <c r="B116" s="81"/>
      <c r="C116" s="81"/>
      <c r="E116" s="81"/>
      <c r="F116" s="81"/>
      <c r="H116" s="81"/>
      <c r="I116" s="81"/>
      <c r="J116" s="81"/>
      <c r="K116" s="81"/>
      <c r="M116" s="81"/>
      <c r="N116" s="81"/>
      <c r="O116" s="81"/>
      <c r="R116" s="81"/>
      <c r="S116" s="81"/>
    </row>
    <row r="117" spans="1:19">
      <c r="A117" s="81"/>
      <c r="B117" s="81"/>
      <c r="C117" s="81"/>
      <c r="E117" s="81"/>
      <c r="F117" s="81"/>
      <c r="H117" s="81"/>
      <c r="I117" s="81"/>
      <c r="J117" s="81"/>
      <c r="K117" s="81"/>
      <c r="M117" s="81"/>
      <c r="N117" s="81"/>
      <c r="O117" s="81"/>
      <c r="R117" s="81"/>
      <c r="S117" s="81"/>
    </row>
    <row r="118" spans="1:19">
      <c r="A118" s="81"/>
      <c r="B118" s="81"/>
      <c r="C118" s="81"/>
      <c r="E118" s="81"/>
      <c r="F118" s="81"/>
      <c r="H118" s="81"/>
      <c r="I118" s="81"/>
      <c r="J118" s="81"/>
      <c r="K118" s="81"/>
      <c r="M118" s="81"/>
      <c r="N118" s="81"/>
      <c r="O118" s="81"/>
      <c r="R118" s="81"/>
      <c r="S118" s="81"/>
    </row>
    <row r="119" spans="1:19">
      <c r="A119" s="81"/>
      <c r="B119" s="81"/>
      <c r="C119" s="81"/>
      <c r="E119" s="81"/>
      <c r="F119" s="81"/>
      <c r="H119" s="81"/>
      <c r="I119" s="81"/>
      <c r="J119" s="81"/>
      <c r="K119" s="81"/>
      <c r="M119" s="81"/>
      <c r="N119" s="81"/>
      <c r="O119" s="81"/>
      <c r="R119" s="81"/>
      <c r="S119" s="81"/>
    </row>
    <row r="120" spans="1:19">
      <c r="A120" s="81"/>
      <c r="B120" s="81"/>
      <c r="C120" s="81"/>
      <c r="E120" s="81"/>
      <c r="F120" s="81"/>
      <c r="H120" s="81"/>
      <c r="I120" s="81"/>
      <c r="J120" s="81"/>
      <c r="K120" s="81"/>
      <c r="M120" s="81"/>
      <c r="N120" s="81"/>
      <c r="O120" s="81"/>
      <c r="R120" s="81"/>
      <c r="S120" s="81"/>
    </row>
    <row r="121" spans="1:19">
      <c r="A121" s="81"/>
      <c r="B121" s="81"/>
      <c r="C121" s="81"/>
      <c r="E121" s="81"/>
      <c r="F121" s="81"/>
      <c r="H121" s="81"/>
      <c r="I121" s="81"/>
      <c r="J121" s="81"/>
      <c r="K121" s="81"/>
      <c r="M121" s="81"/>
      <c r="N121" s="81"/>
      <c r="O121" s="81"/>
      <c r="R121" s="81"/>
      <c r="S121" s="81"/>
    </row>
    <row r="122" spans="1:19">
      <c r="A122" s="81"/>
      <c r="B122" s="81"/>
      <c r="C122" s="81"/>
      <c r="E122" s="81"/>
      <c r="F122" s="81"/>
      <c r="H122" s="81"/>
      <c r="I122" s="81"/>
      <c r="J122" s="81"/>
      <c r="K122" s="81"/>
      <c r="M122" s="81"/>
      <c r="N122" s="81"/>
      <c r="O122" s="81"/>
      <c r="R122" s="81"/>
      <c r="S122" s="81"/>
    </row>
    <row r="123" spans="1:19">
      <c r="A123" s="81"/>
      <c r="B123" s="81"/>
      <c r="C123" s="81"/>
      <c r="E123" s="81"/>
      <c r="F123" s="81"/>
      <c r="H123" s="81"/>
      <c r="I123" s="81"/>
      <c r="J123" s="81"/>
      <c r="K123" s="81"/>
      <c r="M123" s="81"/>
      <c r="N123" s="81"/>
      <c r="O123" s="81"/>
      <c r="R123" s="81"/>
      <c r="S123" s="81"/>
    </row>
    <row r="124" spans="1:19">
      <c r="A124" s="81"/>
      <c r="B124" s="81"/>
      <c r="C124" s="81"/>
      <c r="E124" s="81"/>
      <c r="F124" s="81"/>
      <c r="H124" s="81"/>
      <c r="I124" s="81"/>
      <c r="J124" s="81"/>
      <c r="K124" s="81"/>
      <c r="M124" s="81"/>
      <c r="N124" s="81"/>
      <c r="O124" s="81"/>
      <c r="R124" s="81"/>
      <c r="S124" s="81"/>
    </row>
    <row r="125" spans="1:19">
      <c r="A125" s="81"/>
      <c r="B125" s="81"/>
      <c r="C125" s="81"/>
      <c r="E125" s="81"/>
      <c r="F125" s="81"/>
      <c r="H125" s="81"/>
      <c r="I125" s="81"/>
      <c r="J125" s="81"/>
      <c r="K125" s="81"/>
      <c r="M125" s="81"/>
      <c r="N125" s="81"/>
      <c r="O125" s="81"/>
      <c r="R125" s="81"/>
      <c r="S125" s="81"/>
    </row>
    <row r="126" spans="1:19">
      <c r="A126" s="81"/>
      <c r="B126" s="81"/>
      <c r="C126" s="81"/>
      <c r="E126" s="81"/>
      <c r="F126" s="81"/>
      <c r="H126" s="81"/>
      <c r="I126" s="81"/>
      <c r="J126" s="81"/>
      <c r="K126" s="81"/>
      <c r="M126" s="81"/>
      <c r="N126" s="81"/>
      <c r="O126" s="81"/>
      <c r="R126" s="81"/>
      <c r="S126" s="81"/>
    </row>
    <row r="127" spans="1:19">
      <c r="A127" s="81"/>
      <c r="B127" s="81"/>
      <c r="C127" s="81"/>
      <c r="E127" s="81"/>
      <c r="F127" s="81"/>
      <c r="H127" s="81"/>
      <c r="I127" s="81"/>
      <c r="J127" s="81"/>
      <c r="K127" s="81"/>
      <c r="M127" s="81"/>
      <c r="N127" s="81"/>
      <c r="O127" s="81"/>
      <c r="R127" s="81"/>
      <c r="S127" s="81"/>
    </row>
    <row r="128" spans="1:19">
      <c r="A128" s="81"/>
      <c r="B128" s="81"/>
      <c r="C128" s="81"/>
      <c r="E128" s="81"/>
      <c r="F128" s="81"/>
      <c r="H128" s="81"/>
      <c r="I128" s="81"/>
      <c r="J128" s="81"/>
      <c r="K128" s="81"/>
      <c r="M128" s="81"/>
      <c r="N128" s="81"/>
      <c r="O128" s="81"/>
      <c r="R128" s="81"/>
      <c r="S128" s="81"/>
    </row>
    <row r="129" spans="1:19">
      <c r="A129" s="81"/>
      <c r="B129" s="81"/>
      <c r="C129" s="81"/>
      <c r="E129" s="81"/>
      <c r="F129" s="81"/>
      <c r="H129" s="81"/>
      <c r="I129" s="81"/>
      <c r="J129" s="81"/>
      <c r="K129" s="81"/>
      <c r="M129" s="81"/>
      <c r="N129" s="81"/>
      <c r="O129" s="81"/>
      <c r="R129" s="81"/>
      <c r="S129" s="81"/>
    </row>
    <row r="130" spans="1:19">
      <c r="A130" s="81"/>
      <c r="B130" s="81"/>
      <c r="C130" s="81"/>
      <c r="E130" s="81"/>
      <c r="F130" s="81"/>
      <c r="H130" s="81"/>
      <c r="I130" s="81"/>
      <c r="J130" s="81"/>
      <c r="K130" s="81"/>
      <c r="M130" s="81"/>
      <c r="N130" s="81"/>
      <c r="O130" s="81"/>
      <c r="R130" s="81"/>
      <c r="S130" s="81"/>
    </row>
    <row r="131" spans="1:19">
      <c r="A131" s="81"/>
      <c r="B131" s="81"/>
      <c r="C131" s="81"/>
      <c r="E131" s="81"/>
      <c r="F131" s="81"/>
      <c r="H131" s="81"/>
      <c r="I131" s="81"/>
      <c r="J131" s="81"/>
      <c r="K131" s="81"/>
      <c r="M131" s="81"/>
      <c r="N131" s="81"/>
      <c r="O131" s="81"/>
      <c r="R131" s="81"/>
      <c r="S131" s="81"/>
    </row>
    <row r="132" spans="1:19">
      <c r="A132" s="81"/>
      <c r="B132" s="81"/>
      <c r="C132" s="81"/>
      <c r="E132" s="81"/>
      <c r="F132" s="81"/>
      <c r="H132" s="81"/>
      <c r="I132" s="81"/>
      <c r="J132" s="81"/>
      <c r="K132" s="81"/>
      <c r="M132" s="81"/>
      <c r="N132" s="81"/>
      <c r="O132" s="81"/>
      <c r="R132" s="81"/>
      <c r="S132" s="81"/>
    </row>
    <row r="133" spans="1:19">
      <c r="A133" s="81"/>
      <c r="B133" s="81"/>
      <c r="C133" s="81"/>
      <c r="E133" s="81"/>
      <c r="F133" s="81"/>
      <c r="H133" s="81"/>
      <c r="I133" s="81"/>
      <c r="J133" s="81"/>
      <c r="K133" s="81"/>
      <c r="M133" s="81"/>
      <c r="N133" s="81"/>
      <c r="O133" s="81"/>
      <c r="R133" s="81"/>
      <c r="S133" s="81"/>
    </row>
    <row r="134" spans="1:19">
      <c r="A134" s="81"/>
      <c r="B134" s="81"/>
      <c r="C134" s="81"/>
      <c r="E134" s="81"/>
      <c r="F134" s="81"/>
      <c r="H134" s="81"/>
      <c r="I134" s="81"/>
      <c r="J134" s="81"/>
      <c r="K134" s="81"/>
      <c r="M134" s="81"/>
      <c r="N134" s="81"/>
      <c r="O134" s="81"/>
      <c r="R134" s="81"/>
      <c r="S134" s="81"/>
    </row>
    <row r="135" spans="1:19">
      <c r="A135" s="81"/>
      <c r="B135" s="81"/>
      <c r="C135" s="81"/>
      <c r="E135" s="81"/>
      <c r="F135" s="81"/>
      <c r="H135" s="81"/>
      <c r="I135" s="81"/>
      <c r="J135" s="81"/>
      <c r="K135" s="81"/>
      <c r="M135" s="81"/>
      <c r="N135" s="81"/>
      <c r="O135" s="81"/>
      <c r="R135" s="81"/>
      <c r="S135" s="81"/>
    </row>
    <row r="136" spans="1:19">
      <c r="A136" s="81"/>
      <c r="B136" s="81"/>
      <c r="C136" s="81"/>
      <c r="E136" s="81"/>
      <c r="F136" s="81"/>
      <c r="H136" s="81"/>
      <c r="I136" s="81"/>
      <c r="J136" s="81"/>
      <c r="K136" s="81"/>
      <c r="M136" s="81"/>
      <c r="N136" s="81"/>
      <c r="O136" s="81"/>
      <c r="R136" s="81"/>
      <c r="S136" s="81"/>
    </row>
    <row r="137" spans="1:19">
      <c r="A137" s="81"/>
      <c r="B137" s="81"/>
      <c r="C137" s="81"/>
      <c r="E137" s="81"/>
      <c r="F137" s="81"/>
      <c r="H137" s="81"/>
      <c r="I137" s="81"/>
      <c r="J137" s="81"/>
      <c r="K137" s="81"/>
      <c r="M137" s="81"/>
      <c r="N137" s="81"/>
      <c r="O137" s="81"/>
      <c r="R137" s="81"/>
      <c r="S137" s="81"/>
    </row>
    <row r="138" spans="1:19">
      <c r="A138" s="81"/>
      <c r="B138" s="81"/>
      <c r="C138" s="81"/>
      <c r="E138" s="81"/>
      <c r="F138" s="81"/>
      <c r="H138" s="81"/>
      <c r="I138" s="81"/>
      <c r="J138" s="81"/>
      <c r="K138" s="81"/>
      <c r="M138" s="81"/>
      <c r="N138" s="81"/>
      <c r="O138" s="81"/>
      <c r="R138" s="81"/>
      <c r="S138" s="81"/>
    </row>
    <row r="139" spans="1:19">
      <c r="A139" s="81"/>
      <c r="B139" s="81"/>
      <c r="C139" s="81"/>
      <c r="E139" s="81"/>
      <c r="F139" s="81"/>
      <c r="H139" s="81"/>
      <c r="I139" s="81"/>
      <c r="J139" s="81"/>
      <c r="K139" s="81"/>
      <c r="M139" s="81"/>
      <c r="N139" s="81"/>
      <c r="O139" s="81"/>
      <c r="R139" s="81"/>
      <c r="S139" s="81"/>
    </row>
    <row r="140" spans="1:19">
      <c r="A140" s="81"/>
      <c r="B140" s="81"/>
      <c r="C140" s="81"/>
      <c r="E140" s="81"/>
      <c r="F140" s="81"/>
      <c r="H140" s="81"/>
      <c r="I140" s="81"/>
      <c r="J140" s="81"/>
      <c r="K140" s="81"/>
      <c r="M140" s="81"/>
      <c r="N140" s="81"/>
      <c r="O140" s="81"/>
      <c r="R140" s="81"/>
      <c r="S140" s="81"/>
    </row>
    <row r="141" spans="1:19">
      <c r="A141" s="81"/>
      <c r="B141" s="81"/>
      <c r="C141" s="81"/>
      <c r="E141" s="81"/>
      <c r="F141" s="81"/>
      <c r="H141" s="81"/>
      <c r="I141" s="81"/>
      <c r="J141" s="81"/>
      <c r="K141" s="111"/>
      <c r="M141" s="81"/>
      <c r="N141" s="81"/>
      <c r="O141" s="81"/>
      <c r="R141" s="81"/>
      <c r="S141" s="81"/>
    </row>
    <row r="142" spans="1:19">
      <c r="A142" s="81"/>
      <c r="B142" s="81"/>
      <c r="C142" s="81"/>
      <c r="E142" s="81"/>
      <c r="F142" s="81"/>
      <c r="H142" s="81"/>
      <c r="I142" s="81"/>
      <c r="J142" s="81"/>
      <c r="K142" s="111"/>
      <c r="M142" s="81"/>
      <c r="N142" s="81"/>
      <c r="O142" s="81"/>
      <c r="R142" s="81"/>
      <c r="S142" s="81"/>
    </row>
    <row r="143" spans="1:19">
      <c r="A143" s="81"/>
      <c r="B143" s="81"/>
      <c r="C143" s="81"/>
      <c r="E143" s="81"/>
      <c r="F143" s="81"/>
      <c r="H143" s="81"/>
      <c r="I143" s="81"/>
      <c r="J143" s="81"/>
      <c r="K143" s="111"/>
      <c r="M143" s="81"/>
      <c r="N143" s="81"/>
      <c r="O143" s="81"/>
      <c r="R143" s="81"/>
      <c r="S143" s="81"/>
    </row>
    <row r="144" spans="1:19">
      <c r="A144" s="81"/>
      <c r="B144" s="81"/>
      <c r="C144" s="81"/>
      <c r="E144" s="81"/>
      <c r="F144" s="81"/>
      <c r="H144" s="81"/>
      <c r="I144" s="81"/>
      <c r="J144" s="81"/>
      <c r="K144" s="111"/>
      <c r="M144" s="81"/>
      <c r="N144" s="81"/>
      <c r="O144" s="81"/>
      <c r="R144" s="81"/>
      <c r="S144" s="81"/>
    </row>
    <row r="145" spans="1:19">
      <c r="A145" s="81"/>
      <c r="B145" s="81"/>
      <c r="C145" s="81"/>
      <c r="E145" s="81"/>
      <c r="F145" s="81"/>
      <c r="H145" s="81"/>
      <c r="I145" s="81"/>
      <c r="J145" s="81"/>
      <c r="K145" s="111"/>
      <c r="M145" s="81"/>
      <c r="N145" s="81"/>
      <c r="O145" s="81"/>
      <c r="R145" s="81"/>
      <c r="S145" s="81"/>
    </row>
    <row r="146" spans="1:19">
      <c r="A146" s="81"/>
      <c r="B146" s="81"/>
      <c r="C146" s="81"/>
      <c r="E146" s="81"/>
      <c r="F146" s="81"/>
      <c r="H146" s="81"/>
      <c r="I146" s="81"/>
      <c r="J146" s="81"/>
      <c r="K146" s="111"/>
      <c r="M146" s="81"/>
      <c r="N146" s="81"/>
      <c r="O146" s="81"/>
      <c r="R146" s="81"/>
      <c r="S146" s="81"/>
    </row>
    <row r="147" spans="1:19">
      <c r="A147" s="81"/>
      <c r="B147" s="81"/>
      <c r="C147" s="81"/>
      <c r="E147" s="81"/>
      <c r="F147" s="81"/>
      <c r="H147" s="81"/>
      <c r="I147" s="81"/>
      <c r="J147" s="81"/>
      <c r="K147" s="111"/>
      <c r="M147" s="81"/>
      <c r="N147" s="81"/>
      <c r="O147" s="81"/>
      <c r="R147" s="81"/>
      <c r="S147" s="81"/>
    </row>
    <row r="148" spans="1:19">
      <c r="A148" s="81"/>
      <c r="B148" s="81"/>
      <c r="C148" s="81"/>
      <c r="E148" s="81"/>
      <c r="F148" s="81"/>
      <c r="H148" s="81"/>
      <c r="I148" s="81"/>
      <c r="J148" s="81"/>
      <c r="K148" s="81"/>
      <c r="M148" s="81"/>
      <c r="N148" s="81"/>
      <c r="O148" s="81"/>
      <c r="R148" s="81"/>
      <c r="S148" s="81"/>
    </row>
    <row r="149" spans="1:19">
      <c r="A149" s="81"/>
      <c r="B149" s="81"/>
      <c r="C149" s="81"/>
      <c r="E149" s="81"/>
      <c r="F149" s="81"/>
      <c r="H149" s="81"/>
      <c r="I149" s="81"/>
      <c r="J149" s="81"/>
      <c r="K149" s="111"/>
      <c r="M149" s="81"/>
      <c r="N149" s="81"/>
      <c r="O149" s="81"/>
      <c r="R149" s="81"/>
      <c r="S149" s="81"/>
    </row>
    <row r="150" spans="1:19">
      <c r="A150" s="81"/>
      <c r="B150" s="81"/>
      <c r="C150" s="81"/>
      <c r="E150" s="81"/>
      <c r="F150" s="81"/>
      <c r="H150" s="81"/>
      <c r="I150" s="81"/>
      <c r="J150" s="81"/>
      <c r="K150" s="111"/>
      <c r="M150" s="81"/>
      <c r="N150" s="81"/>
      <c r="O150" s="81"/>
      <c r="R150" s="81"/>
      <c r="S150" s="81"/>
    </row>
    <row r="151" spans="1:19">
      <c r="A151" s="81"/>
      <c r="B151" s="81"/>
      <c r="C151" s="81"/>
      <c r="E151" s="81"/>
      <c r="F151" s="81"/>
      <c r="H151" s="81"/>
      <c r="I151" s="81"/>
      <c r="J151" s="81"/>
      <c r="K151" s="111"/>
      <c r="M151" s="81"/>
      <c r="N151" s="81"/>
      <c r="O151" s="81"/>
      <c r="R151" s="81"/>
      <c r="S151" s="81"/>
    </row>
    <row r="152" spans="1:19">
      <c r="A152" s="81"/>
      <c r="B152" s="81"/>
      <c r="C152" s="81"/>
      <c r="E152" s="81"/>
      <c r="F152" s="81"/>
      <c r="H152" s="81"/>
      <c r="I152" s="81"/>
      <c r="J152" s="81"/>
      <c r="K152" s="111"/>
      <c r="M152" s="81"/>
      <c r="N152" s="81"/>
      <c r="O152" s="81"/>
      <c r="R152" s="81"/>
      <c r="S152" s="81"/>
    </row>
    <row r="153" spans="1:19">
      <c r="A153" s="81"/>
      <c r="B153" s="81"/>
      <c r="C153" s="81"/>
      <c r="E153" s="81"/>
      <c r="F153" s="81"/>
      <c r="H153" s="81"/>
      <c r="I153" s="81"/>
      <c r="J153" s="81"/>
      <c r="K153" s="111"/>
      <c r="M153" s="81"/>
      <c r="N153" s="81"/>
      <c r="O153" s="81"/>
      <c r="R153" s="81"/>
      <c r="S153" s="81"/>
    </row>
    <row r="154" spans="1:19">
      <c r="A154" s="81"/>
      <c r="B154" s="81"/>
      <c r="C154" s="81"/>
      <c r="E154" s="81"/>
      <c r="F154" s="81"/>
      <c r="H154" s="81"/>
      <c r="I154" s="81"/>
      <c r="J154" s="81"/>
      <c r="K154" s="111"/>
      <c r="M154" s="81"/>
      <c r="N154" s="81"/>
      <c r="O154" s="81"/>
      <c r="R154" s="81"/>
      <c r="S154" s="81"/>
    </row>
    <row r="155" spans="1:19">
      <c r="A155" s="81"/>
      <c r="B155" s="81"/>
      <c r="C155" s="81"/>
      <c r="E155" s="81"/>
      <c r="F155" s="81"/>
      <c r="H155" s="81"/>
      <c r="I155" s="81"/>
      <c r="J155" s="81"/>
      <c r="K155" s="111"/>
      <c r="M155" s="81"/>
      <c r="N155" s="81"/>
      <c r="O155" s="81"/>
      <c r="R155" s="81"/>
      <c r="S155" s="81"/>
    </row>
    <row r="156" spans="1:19">
      <c r="A156" s="81"/>
      <c r="B156" s="81"/>
      <c r="C156" s="81"/>
      <c r="E156" s="81"/>
      <c r="F156" s="81"/>
      <c r="H156" s="81"/>
      <c r="I156" s="81"/>
      <c r="J156" s="81"/>
      <c r="K156" s="111"/>
      <c r="M156" s="81"/>
      <c r="N156" s="81"/>
      <c r="O156" s="81"/>
      <c r="R156" s="81"/>
      <c r="S156" s="81"/>
    </row>
    <row r="157" spans="1:19">
      <c r="A157" s="81"/>
      <c r="B157" s="81"/>
      <c r="C157" s="81"/>
      <c r="E157" s="81"/>
      <c r="F157" s="81"/>
      <c r="H157" s="81"/>
      <c r="I157" s="81"/>
      <c r="J157" s="81"/>
      <c r="K157" s="111"/>
      <c r="M157" s="81"/>
      <c r="N157" s="81"/>
      <c r="O157" s="81"/>
      <c r="R157" s="81"/>
      <c r="S157" s="81"/>
    </row>
    <row r="158" spans="1:19">
      <c r="A158" s="81"/>
      <c r="B158" s="81"/>
      <c r="C158" s="81"/>
      <c r="E158" s="81"/>
      <c r="F158" s="81"/>
      <c r="H158" s="81"/>
      <c r="I158" s="81"/>
      <c r="J158" s="81"/>
      <c r="K158" s="111"/>
      <c r="M158" s="81"/>
      <c r="N158" s="81"/>
      <c r="O158" s="81"/>
      <c r="R158" s="81"/>
      <c r="S158" s="81"/>
    </row>
    <row r="159" spans="1:19">
      <c r="A159" s="81"/>
      <c r="B159" s="81"/>
      <c r="C159" s="81"/>
      <c r="E159" s="81"/>
      <c r="F159" s="81"/>
      <c r="H159" s="81"/>
      <c r="I159" s="81"/>
      <c r="J159" s="81"/>
      <c r="K159" s="81"/>
      <c r="M159" s="81"/>
      <c r="N159" s="81"/>
      <c r="O159" s="81"/>
      <c r="R159" s="81"/>
      <c r="S159" s="81"/>
    </row>
    <row r="160" spans="1:19">
      <c r="A160" s="81"/>
      <c r="B160" s="81"/>
      <c r="C160" s="81"/>
      <c r="E160" s="81"/>
      <c r="F160" s="81"/>
      <c r="H160" s="81"/>
      <c r="I160" s="81"/>
      <c r="J160" s="81"/>
      <c r="K160" s="111"/>
      <c r="M160" s="81"/>
      <c r="N160" s="81"/>
      <c r="O160" s="81"/>
      <c r="R160" s="81"/>
      <c r="S160" s="81"/>
    </row>
    <row r="161" spans="1:19">
      <c r="A161" s="81"/>
      <c r="B161" s="81"/>
      <c r="C161" s="81"/>
      <c r="E161" s="81"/>
      <c r="F161" s="81"/>
      <c r="H161" s="81"/>
      <c r="I161" s="81"/>
      <c r="J161" s="81"/>
      <c r="K161" s="111"/>
      <c r="M161" s="81"/>
      <c r="N161" s="81"/>
      <c r="O161" s="81"/>
      <c r="R161" s="81"/>
      <c r="S161" s="81"/>
    </row>
    <row r="162" spans="1:19">
      <c r="A162" s="81"/>
      <c r="B162" s="81"/>
      <c r="C162" s="81"/>
      <c r="E162" s="81"/>
      <c r="F162" s="81"/>
      <c r="H162" s="81"/>
      <c r="I162" s="81"/>
      <c r="J162" s="81"/>
      <c r="K162" s="111"/>
      <c r="M162" s="81"/>
      <c r="N162" s="81"/>
      <c r="O162" s="81"/>
      <c r="R162" s="81"/>
      <c r="S162" s="81"/>
    </row>
    <row r="163" spans="1:19">
      <c r="A163" s="81"/>
      <c r="B163" s="81"/>
      <c r="C163" s="81"/>
      <c r="E163" s="81"/>
      <c r="F163" s="81"/>
      <c r="H163" s="81"/>
      <c r="I163" s="81"/>
      <c r="J163" s="81"/>
      <c r="K163" s="81"/>
      <c r="M163" s="81"/>
      <c r="N163" s="81"/>
      <c r="O163" s="81"/>
      <c r="R163" s="81"/>
      <c r="S163" s="81"/>
    </row>
    <row r="164" spans="1:19">
      <c r="A164" s="81"/>
      <c r="B164" s="81"/>
      <c r="C164" s="81"/>
      <c r="E164" s="81"/>
      <c r="F164" s="81"/>
      <c r="H164" s="81"/>
      <c r="I164" s="81"/>
      <c r="J164" s="81"/>
      <c r="K164" s="111"/>
      <c r="M164" s="81"/>
      <c r="N164" s="81"/>
      <c r="O164" s="81"/>
      <c r="R164" s="81"/>
      <c r="S164" s="81"/>
    </row>
    <row r="165" spans="1:19">
      <c r="A165" s="81"/>
      <c r="B165" s="81"/>
      <c r="C165" s="81"/>
      <c r="E165" s="81"/>
      <c r="F165" s="81"/>
      <c r="H165" s="81"/>
      <c r="I165" s="81"/>
      <c r="J165" s="81"/>
      <c r="K165" s="111"/>
      <c r="M165" s="81"/>
      <c r="N165" s="81"/>
      <c r="O165" s="81"/>
      <c r="R165" s="81"/>
      <c r="S165" s="81"/>
    </row>
    <row r="166" spans="1:19">
      <c r="A166" s="81"/>
      <c r="B166" s="81"/>
      <c r="C166" s="81"/>
      <c r="E166" s="81"/>
      <c r="F166" s="81"/>
      <c r="H166" s="81"/>
      <c r="I166" s="81"/>
      <c r="J166" s="81"/>
      <c r="K166" s="111"/>
      <c r="M166" s="81"/>
      <c r="N166" s="81"/>
      <c r="O166" s="81"/>
      <c r="R166" s="81"/>
      <c r="S166" s="81"/>
    </row>
    <row r="167" spans="1:19">
      <c r="A167" s="81"/>
      <c r="B167" s="81"/>
      <c r="C167" s="81"/>
      <c r="E167" s="81"/>
      <c r="F167" s="81"/>
      <c r="H167" s="81"/>
      <c r="I167" s="81"/>
      <c r="J167" s="81"/>
      <c r="K167" s="111"/>
      <c r="M167" s="81"/>
      <c r="N167" s="81"/>
      <c r="O167" s="81"/>
      <c r="R167" s="81"/>
      <c r="S167" s="81"/>
    </row>
    <row r="168" spans="1:19">
      <c r="A168" s="81"/>
      <c r="B168" s="81"/>
      <c r="C168" s="81"/>
      <c r="E168" s="81"/>
      <c r="F168" s="81"/>
      <c r="H168" s="81"/>
      <c r="I168" s="81"/>
      <c r="J168" s="81"/>
      <c r="K168" s="111"/>
      <c r="M168" s="81"/>
      <c r="N168" s="81"/>
      <c r="O168" s="81"/>
      <c r="R168" s="81"/>
      <c r="S168" s="81"/>
    </row>
    <row r="169" spans="1:19">
      <c r="A169" s="81"/>
      <c r="B169" s="81"/>
      <c r="C169" s="81"/>
      <c r="E169" s="81"/>
      <c r="F169" s="81"/>
      <c r="H169" s="81"/>
      <c r="I169" s="81"/>
      <c r="J169" s="81"/>
      <c r="K169" s="111"/>
      <c r="M169" s="81"/>
      <c r="N169" s="81"/>
      <c r="O169" s="81"/>
      <c r="R169" s="81"/>
      <c r="S169" s="81"/>
    </row>
    <row r="170" spans="1:19">
      <c r="A170" s="81"/>
      <c r="B170" s="81"/>
      <c r="C170" s="81"/>
      <c r="E170" s="81"/>
      <c r="F170" s="81"/>
      <c r="H170" s="81"/>
      <c r="I170" s="81"/>
      <c r="J170" s="81"/>
      <c r="K170" s="111"/>
      <c r="M170" s="81"/>
      <c r="N170" s="81"/>
      <c r="O170" s="81"/>
      <c r="R170" s="81"/>
      <c r="S170" s="81"/>
    </row>
    <row r="171" spans="1:19">
      <c r="A171" s="81"/>
      <c r="B171" s="81"/>
      <c r="C171" s="81"/>
      <c r="E171" s="81"/>
      <c r="F171" s="81"/>
      <c r="H171" s="81"/>
      <c r="I171" s="81"/>
      <c r="J171" s="81"/>
      <c r="K171" s="111"/>
      <c r="M171" s="81"/>
      <c r="N171" s="81"/>
      <c r="O171" s="81"/>
      <c r="R171" s="81"/>
      <c r="S171" s="81"/>
    </row>
    <row r="172" spans="1:19">
      <c r="A172" s="81"/>
      <c r="B172" s="81"/>
      <c r="C172" s="81"/>
      <c r="E172" s="81"/>
      <c r="F172" s="81"/>
      <c r="H172" s="81"/>
      <c r="I172" s="81"/>
      <c r="J172" s="81"/>
      <c r="K172" s="111"/>
      <c r="M172" s="81"/>
      <c r="N172" s="81"/>
      <c r="O172" s="81"/>
      <c r="R172" s="81"/>
      <c r="S172" s="81"/>
    </row>
    <row r="173" spans="1:19">
      <c r="A173" s="81"/>
      <c r="B173" s="81"/>
      <c r="C173" s="81"/>
      <c r="E173" s="81"/>
      <c r="F173" s="81"/>
      <c r="H173" s="81"/>
      <c r="I173" s="81"/>
      <c r="J173" s="81"/>
      <c r="K173" s="111"/>
      <c r="M173" s="81"/>
      <c r="N173" s="81"/>
      <c r="O173" s="81"/>
      <c r="R173" s="81"/>
      <c r="S173" s="81"/>
    </row>
    <row r="174" spans="1:19">
      <c r="A174" s="81"/>
      <c r="B174" s="81"/>
      <c r="C174" s="81"/>
      <c r="E174" s="81"/>
      <c r="F174" s="81"/>
      <c r="H174" s="81"/>
      <c r="I174" s="81"/>
      <c r="J174" s="81"/>
      <c r="K174" s="111"/>
      <c r="M174" s="81"/>
      <c r="N174" s="81"/>
      <c r="O174" s="81"/>
      <c r="R174" s="81"/>
      <c r="S174" s="81"/>
    </row>
    <row r="175" spans="1:19">
      <c r="A175" s="81"/>
      <c r="B175" s="81"/>
      <c r="C175" s="81"/>
      <c r="E175" s="81"/>
      <c r="F175" s="81"/>
      <c r="H175" s="81"/>
      <c r="I175" s="81"/>
      <c r="J175" s="81"/>
      <c r="K175" s="111"/>
      <c r="M175" s="81"/>
      <c r="N175" s="81"/>
      <c r="O175" s="81"/>
      <c r="R175" s="81"/>
      <c r="S175" s="81"/>
    </row>
    <row r="176" spans="1:19">
      <c r="A176" s="81"/>
      <c r="B176" s="81"/>
      <c r="C176" s="81"/>
      <c r="E176" s="81"/>
      <c r="F176" s="81"/>
      <c r="H176" s="81"/>
      <c r="I176" s="81"/>
      <c r="J176" s="81"/>
      <c r="K176" s="111"/>
      <c r="M176" s="81"/>
      <c r="N176" s="81"/>
      <c r="O176" s="81"/>
      <c r="R176" s="81"/>
      <c r="S176" s="81"/>
    </row>
    <row r="177" spans="1:19">
      <c r="A177" s="81"/>
      <c r="B177" s="81"/>
      <c r="C177" s="81"/>
      <c r="E177" s="81"/>
      <c r="F177" s="81"/>
      <c r="H177" s="81"/>
      <c r="I177" s="81"/>
      <c r="J177" s="81"/>
      <c r="K177" s="81"/>
      <c r="M177" s="81"/>
      <c r="N177" s="81"/>
      <c r="O177" s="81"/>
      <c r="R177" s="81"/>
      <c r="S177" s="81"/>
    </row>
    <row r="178" spans="1:19">
      <c r="A178" s="81"/>
      <c r="B178" s="81"/>
      <c r="C178" s="81"/>
      <c r="E178" s="81"/>
      <c r="F178" s="81"/>
      <c r="H178" s="81"/>
      <c r="I178" s="81"/>
      <c r="J178" s="81"/>
      <c r="K178" s="111"/>
      <c r="M178" s="81"/>
      <c r="N178" s="81"/>
      <c r="O178" s="81"/>
      <c r="R178" s="81"/>
      <c r="S178" s="81"/>
    </row>
    <row r="179" spans="1:19">
      <c r="A179" s="81"/>
      <c r="B179" s="81"/>
      <c r="C179" s="81"/>
      <c r="E179" s="81"/>
      <c r="F179" s="81"/>
      <c r="H179" s="81"/>
      <c r="I179" s="81"/>
      <c r="J179" s="81"/>
      <c r="K179" s="111"/>
      <c r="M179" s="81"/>
      <c r="N179" s="81"/>
      <c r="O179" s="81"/>
      <c r="R179" s="81"/>
      <c r="S179" s="81"/>
    </row>
    <row r="180" spans="1:19">
      <c r="A180" s="81"/>
      <c r="B180" s="81"/>
      <c r="C180" s="81"/>
      <c r="E180" s="81"/>
      <c r="F180" s="81"/>
      <c r="H180" s="81"/>
      <c r="I180" s="81"/>
      <c r="J180" s="81"/>
      <c r="K180" s="111"/>
      <c r="M180" s="81"/>
      <c r="N180" s="81"/>
      <c r="O180" s="81"/>
      <c r="R180" s="81"/>
      <c r="S180" s="81"/>
    </row>
    <row r="181" spans="1:19">
      <c r="A181" s="81"/>
      <c r="B181" s="81"/>
      <c r="C181" s="81"/>
      <c r="E181" s="81"/>
      <c r="F181" s="81"/>
      <c r="H181" s="81"/>
      <c r="I181" s="81"/>
      <c r="J181" s="81"/>
      <c r="K181" s="111"/>
      <c r="M181" s="81"/>
      <c r="N181" s="81"/>
      <c r="O181" s="81"/>
      <c r="R181" s="81"/>
      <c r="S181" s="81"/>
    </row>
    <row r="182" spans="1:19">
      <c r="A182" s="81"/>
      <c r="B182" s="81"/>
      <c r="C182" s="81"/>
      <c r="E182" s="81"/>
      <c r="F182" s="81"/>
      <c r="H182" s="81"/>
      <c r="I182" s="81"/>
      <c r="J182" s="81"/>
      <c r="K182" s="111"/>
      <c r="M182" s="81"/>
      <c r="N182" s="81"/>
      <c r="O182" s="81"/>
      <c r="R182" s="81"/>
      <c r="S182" s="81"/>
    </row>
    <row r="183" spans="1:19">
      <c r="A183" s="81"/>
      <c r="B183" s="81"/>
      <c r="C183" s="81"/>
      <c r="E183" s="81"/>
      <c r="F183" s="81"/>
      <c r="H183" s="81"/>
      <c r="I183" s="81"/>
      <c r="J183" s="81"/>
      <c r="K183" s="111"/>
      <c r="M183" s="81"/>
      <c r="N183" s="81"/>
      <c r="O183" s="81"/>
      <c r="R183" s="81"/>
      <c r="S183" s="81"/>
    </row>
    <row r="184" spans="1:19">
      <c r="A184" s="81"/>
      <c r="B184" s="81"/>
      <c r="C184" s="81"/>
      <c r="E184" s="81"/>
      <c r="F184" s="81"/>
      <c r="H184" s="81"/>
      <c r="I184" s="81"/>
      <c r="J184" s="81"/>
      <c r="K184" s="111"/>
      <c r="M184" s="81"/>
      <c r="N184" s="81"/>
      <c r="O184" s="81"/>
      <c r="R184" s="81"/>
      <c r="S184" s="81"/>
    </row>
    <row r="185" spans="1:19">
      <c r="A185" s="81"/>
      <c r="B185" s="81"/>
      <c r="C185" s="81"/>
      <c r="E185" s="81"/>
      <c r="F185" s="81"/>
      <c r="H185" s="81"/>
      <c r="I185" s="81"/>
      <c r="J185" s="81"/>
      <c r="K185" s="111"/>
      <c r="M185" s="81"/>
      <c r="N185" s="81"/>
      <c r="O185" s="81"/>
      <c r="R185" s="81"/>
      <c r="S185" s="81"/>
    </row>
    <row r="186" spans="1:19">
      <c r="A186" s="81"/>
      <c r="B186" s="81"/>
      <c r="C186" s="81"/>
      <c r="E186" s="81"/>
      <c r="F186" s="81"/>
      <c r="H186" s="81"/>
      <c r="I186" s="81"/>
      <c r="J186" s="81"/>
      <c r="K186" s="111"/>
      <c r="M186" s="81"/>
      <c r="N186" s="81"/>
      <c r="O186" s="81"/>
      <c r="R186" s="81"/>
      <c r="S186" s="81"/>
    </row>
    <row r="187" spans="1:19">
      <c r="A187" s="81"/>
      <c r="B187" s="81"/>
      <c r="C187" s="81"/>
      <c r="E187" s="81"/>
      <c r="F187" s="81"/>
      <c r="H187" s="81"/>
      <c r="I187" s="81"/>
      <c r="J187" s="81"/>
      <c r="K187" s="111"/>
      <c r="M187" s="81"/>
      <c r="N187" s="81"/>
      <c r="O187" s="81"/>
      <c r="R187" s="81"/>
      <c r="S187" s="81"/>
    </row>
    <row r="188" spans="1:19">
      <c r="A188" s="81"/>
      <c r="B188" s="81"/>
      <c r="C188" s="81"/>
      <c r="E188" s="81"/>
      <c r="F188" s="81"/>
      <c r="H188" s="81"/>
      <c r="I188" s="81"/>
      <c r="J188" s="81"/>
      <c r="K188" s="81"/>
      <c r="M188" s="81"/>
      <c r="N188" s="81"/>
      <c r="O188" s="81"/>
      <c r="R188" s="81"/>
      <c r="S188" s="81"/>
    </row>
    <row r="189" spans="1:19">
      <c r="A189" s="81"/>
      <c r="B189" s="81"/>
      <c r="C189" s="81"/>
      <c r="E189" s="81"/>
      <c r="F189" s="81"/>
      <c r="H189" s="81"/>
      <c r="I189" s="81"/>
      <c r="J189" s="81"/>
      <c r="K189" s="111"/>
      <c r="M189" s="81"/>
      <c r="N189" s="81"/>
      <c r="O189" s="81"/>
      <c r="R189" s="81"/>
      <c r="S189" s="81"/>
    </row>
    <row r="190" spans="1:19">
      <c r="A190" s="81"/>
      <c r="B190" s="81"/>
      <c r="C190" s="81"/>
      <c r="E190" s="81"/>
      <c r="F190" s="81"/>
      <c r="H190" s="81"/>
      <c r="I190" s="81"/>
      <c r="J190" s="81"/>
      <c r="K190" s="111"/>
      <c r="M190" s="81"/>
      <c r="N190" s="81"/>
      <c r="O190" s="81"/>
      <c r="R190" s="81"/>
      <c r="S190" s="81"/>
    </row>
    <row r="191" spans="1:19">
      <c r="A191" s="81"/>
      <c r="B191" s="81"/>
      <c r="C191" s="81"/>
      <c r="E191" s="81"/>
      <c r="F191" s="81"/>
      <c r="H191" s="81"/>
      <c r="I191" s="81"/>
      <c r="J191" s="81"/>
      <c r="K191" s="111"/>
      <c r="M191" s="81"/>
      <c r="N191" s="81"/>
      <c r="O191" s="81"/>
      <c r="R191" s="81"/>
      <c r="S191" s="81"/>
    </row>
    <row r="192" spans="1:19">
      <c r="A192" s="81"/>
      <c r="B192" s="81"/>
      <c r="C192" s="81"/>
      <c r="E192" s="81"/>
      <c r="F192" s="81"/>
      <c r="H192" s="81"/>
      <c r="I192" s="81"/>
      <c r="J192" s="81"/>
      <c r="K192" s="81"/>
      <c r="M192" s="81"/>
      <c r="N192" s="81"/>
      <c r="O192" s="81"/>
      <c r="R192" s="81"/>
      <c r="S192" s="81"/>
    </row>
    <row r="193" spans="1:19">
      <c r="A193" s="81"/>
      <c r="B193" s="81"/>
      <c r="C193" s="81"/>
      <c r="E193" s="81"/>
      <c r="F193" s="81"/>
      <c r="H193" s="81"/>
      <c r="I193" s="81"/>
      <c r="J193" s="81"/>
      <c r="K193" s="111"/>
      <c r="M193" s="81"/>
      <c r="N193" s="81"/>
      <c r="O193" s="81"/>
      <c r="R193" s="81"/>
      <c r="S193" s="81"/>
    </row>
    <row r="194" spans="1:19">
      <c r="A194" s="81"/>
      <c r="B194" s="81"/>
      <c r="C194" s="81"/>
      <c r="E194" s="81"/>
      <c r="F194" s="81"/>
      <c r="H194" s="81"/>
      <c r="I194" s="81"/>
      <c r="J194" s="81"/>
      <c r="K194" s="111"/>
      <c r="M194" s="81"/>
      <c r="N194" s="81"/>
      <c r="O194" s="81"/>
      <c r="R194" s="81"/>
      <c r="S194" s="81"/>
    </row>
    <row r="195" spans="1:19">
      <c r="A195" s="81"/>
      <c r="B195" s="81"/>
      <c r="C195" s="81"/>
      <c r="E195" s="81"/>
      <c r="F195" s="81"/>
      <c r="H195" s="81"/>
      <c r="I195" s="81"/>
      <c r="J195" s="81"/>
      <c r="K195" s="111"/>
      <c r="M195" s="81"/>
      <c r="N195" s="81"/>
      <c r="O195" s="81"/>
      <c r="R195" s="81"/>
      <c r="S195" s="81"/>
    </row>
    <row r="196" spans="1:19">
      <c r="A196" s="81"/>
      <c r="B196" s="81"/>
      <c r="C196" s="81"/>
      <c r="E196" s="81"/>
      <c r="F196" s="81"/>
      <c r="H196" s="81"/>
      <c r="I196" s="81"/>
      <c r="J196" s="81"/>
      <c r="K196" s="111"/>
      <c r="M196" s="81"/>
      <c r="N196" s="81"/>
      <c r="O196" s="81"/>
      <c r="R196" s="81"/>
      <c r="S196" s="81"/>
    </row>
    <row r="197" spans="1:19">
      <c r="A197" s="81"/>
      <c r="B197" s="81"/>
      <c r="C197" s="81"/>
      <c r="E197" s="81"/>
      <c r="F197" s="81"/>
      <c r="H197" s="81"/>
      <c r="I197" s="81"/>
      <c r="J197" s="81"/>
      <c r="K197" s="111"/>
      <c r="M197" s="81"/>
      <c r="N197" s="81"/>
      <c r="O197" s="81"/>
      <c r="R197" s="81"/>
      <c r="S197" s="81"/>
    </row>
    <row r="198" spans="1:19">
      <c r="A198" s="81"/>
      <c r="B198" s="81"/>
      <c r="C198" s="81"/>
      <c r="E198" s="81"/>
      <c r="F198" s="81"/>
      <c r="H198" s="81"/>
      <c r="I198" s="81"/>
      <c r="J198" s="81"/>
      <c r="K198" s="111"/>
      <c r="M198" s="81"/>
      <c r="N198" s="81"/>
      <c r="O198" s="81"/>
      <c r="R198" s="81"/>
      <c r="S198" s="81"/>
    </row>
    <row r="199" spans="1:19">
      <c r="A199" s="81"/>
      <c r="B199" s="81"/>
      <c r="C199" s="81"/>
      <c r="E199" s="81"/>
      <c r="F199" s="81"/>
      <c r="H199" s="81"/>
      <c r="I199" s="81"/>
      <c r="J199" s="81"/>
      <c r="K199" s="111"/>
      <c r="M199" s="81"/>
      <c r="N199" s="81"/>
      <c r="O199" s="81"/>
      <c r="R199" s="81"/>
      <c r="S199" s="81"/>
    </row>
    <row r="200" spans="1:19">
      <c r="A200" s="81"/>
      <c r="B200" s="81"/>
      <c r="C200" s="81"/>
      <c r="E200" s="81"/>
      <c r="F200" s="81"/>
      <c r="H200" s="81"/>
      <c r="I200" s="81"/>
      <c r="J200" s="81"/>
      <c r="K200" s="111"/>
      <c r="M200" s="81"/>
      <c r="N200" s="81"/>
      <c r="O200" s="81"/>
      <c r="R200" s="81"/>
      <c r="S200" s="81"/>
    </row>
    <row r="201" spans="1:19">
      <c r="A201" s="81"/>
      <c r="B201" s="81"/>
      <c r="C201" s="81"/>
      <c r="E201" s="81"/>
      <c r="F201" s="81"/>
      <c r="H201" s="81"/>
      <c r="I201" s="81"/>
      <c r="J201" s="81"/>
      <c r="K201" s="111"/>
      <c r="M201" s="81"/>
      <c r="N201" s="81"/>
      <c r="O201" s="81"/>
      <c r="R201" s="81"/>
      <c r="S201" s="81"/>
    </row>
    <row r="202" spans="1:19">
      <c r="A202" s="81"/>
      <c r="B202" s="81"/>
      <c r="C202" s="81"/>
      <c r="E202" s="81"/>
      <c r="F202" s="81"/>
      <c r="H202" s="81"/>
      <c r="I202" s="81"/>
      <c r="J202" s="81"/>
      <c r="K202" s="111"/>
      <c r="M202" s="81"/>
      <c r="N202" s="81"/>
      <c r="O202" s="81"/>
      <c r="R202" s="81"/>
      <c r="S202" s="81"/>
    </row>
    <row r="203" spans="1:19">
      <c r="A203" s="81"/>
      <c r="B203" s="81"/>
      <c r="C203" s="81"/>
      <c r="E203" s="81"/>
      <c r="F203" s="81"/>
      <c r="H203" s="81"/>
      <c r="I203" s="81"/>
      <c r="J203" s="81"/>
      <c r="K203" s="111"/>
      <c r="M203" s="81"/>
      <c r="N203" s="81"/>
      <c r="O203" s="81"/>
      <c r="R203" s="81"/>
      <c r="S203" s="81"/>
    </row>
    <row r="204" spans="1:19">
      <c r="A204" s="81"/>
      <c r="B204" s="81"/>
      <c r="C204" s="81"/>
      <c r="E204" s="81"/>
      <c r="F204" s="81"/>
      <c r="H204" s="81"/>
      <c r="I204" s="81"/>
      <c r="J204" s="81"/>
      <c r="K204" s="111"/>
      <c r="M204" s="81"/>
      <c r="N204" s="81"/>
      <c r="O204" s="81"/>
      <c r="R204" s="81"/>
      <c r="S204" s="81"/>
    </row>
    <row r="205" spans="1:19">
      <c r="A205" s="81"/>
      <c r="B205" s="81"/>
      <c r="C205" s="81"/>
      <c r="E205" s="81"/>
      <c r="F205" s="81"/>
      <c r="H205" s="81"/>
      <c r="I205" s="81"/>
      <c r="J205" s="81"/>
      <c r="K205" s="81"/>
      <c r="M205" s="81"/>
      <c r="N205" s="81"/>
      <c r="O205" s="81"/>
      <c r="R205" s="81"/>
      <c r="S205" s="81"/>
    </row>
    <row r="206" spans="1:19">
      <c r="A206" s="81"/>
      <c r="B206" s="81"/>
      <c r="C206" s="81"/>
      <c r="E206" s="81"/>
      <c r="F206" s="81"/>
      <c r="H206" s="81"/>
      <c r="I206" s="81"/>
      <c r="J206" s="81"/>
      <c r="K206" s="111"/>
      <c r="M206" s="81"/>
      <c r="N206" s="81"/>
      <c r="O206" s="81"/>
      <c r="R206" s="81"/>
      <c r="S206" s="81"/>
    </row>
    <row r="207" spans="1:19">
      <c r="A207" s="81"/>
      <c r="B207" s="81"/>
      <c r="C207" s="81"/>
      <c r="E207" s="81"/>
      <c r="F207" s="81"/>
      <c r="H207" s="81"/>
      <c r="I207" s="81"/>
      <c r="J207" s="81"/>
      <c r="K207" s="111"/>
      <c r="M207" s="81"/>
      <c r="N207" s="81"/>
      <c r="O207" s="81"/>
      <c r="R207" s="81"/>
      <c r="S207" s="81"/>
    </row>
    <row r="208" spans="1:19">
      <c r="A208" s="81"/>
      <c r="B208" s="81"/>
      <c r="C208" s="81"/>
      <c r="E208" s="81"/>
      <c r="F208" s="81"/>
      <c r="H208" s="81"/>
      <c r="I208" s="81"/>
      <c r="J208" s="81"/>
      <c r="K208" s="111"/>
      <c r="M208" s="81"/>
      <c r="N208" s="81"/>
      <c r="O208" s="81"/>
      <c r="R208" s="81"/>
      <c r="S208" s="81"/>
    </row>
    <row r="209" spans="1:19">
      <c r="A209" s="81"/>
      <c r="B209" s="81"/>
      <c r="C209" s="81"/>
      <c r="E209" s="81"/>
      <c r="F209" s="81"/>
      <c r="H209" s="81"/>
      <c r="I209" s="81"/>
      <c r="J209" s="81"/>
      <c r="K209" s="111"/>
      <c r="M209" s="81"/>
      <c r="N209" s="81"/>
      <c r="O209" s="81"/>
      <c r="R209" s="81"/>
      <c r="S209" s="81"/>
    </row>
    <row r="210" spans="1:19">
      <c r="A210" s="81"/>
      <c r="B210" s="81"/>
      <c r="C210" s="81"/>
      <c r="E210" s="81"/>
      <c r="F210" s="81"/>
      <c r="H210" s="81"/>
      <c r="I210" s="81"/>
      <c r="J210" s="81"/>
      <c r="K210" s="111"/>
      <c r="M210" s="81"/>
      <c r="N210" s="81"/>
      <c r="O210" s="81"/>
      <c r="R210" s="81"/>
      <c r="S210" s="81"/>
    </row>
    <row r="211" spans="1:19">
      <c r="A211" s="81"/>
      <c r="B211" s="81"/>
      <c r="C211" s="81"/>
      <c r="E211" s="81"/>
      <c r="F211" s="81"/>
      <c r="H211" s="81"/>
      <c r="I211" s="81"/>
      <c r="J211" s="81"/>
      <c r="K211" s="111"/>
      <c r="M211" s="81"/>
      <c r="N211" s="81"/>
      <c r="O211" s="81"/>
      <c r="R211" s="81"/>
      <c r="S211" s="81"/>
    </row>
    <row r="212" spans="1:19">
      <c r="A212" s="81"/>
      <c r="B212" s="81"/>
      <c r="C212" s="81"/>
      <c r="E212" s="81"/>
      <c r="F212" s="81"/>
      <c r="H212" s="81"/>
      <c r="I212" s="81"/>
      <c r="J212" s="81"/>
      <c r="K212" s="111"/>
      <c r="M212" s="81"/>
      <c r="N212" s="81"/>
      <c r="O212" s="81"/>
      <c r="R212" s="81"/>
      <c r="S212" s="81"/>
    </row>
    <row r="213" spans="1:19">
      <c r="A213" s="81"/>
      <c r="B213" s="81"/>
      <c r="C213" s="81"/>
      <c r="E213" s="81"/>
      <c r="F213" s="81"/>
      <c r="H213" s="81"/>
      <c r="I213" s="81"/>
      <c r="J213" s="81"/>
      <c r="K213" s="111"/>
      <c r="M213" s="81"/>
      <c r="N213" s="81"/>
      <c r="O213" s="81"/>
      <c r="R213" s="81"/>
      <c r="S213" s="81"/>
    </row>
    <row r="214" spans="1:19">
      <c r="A214" s="81"/>
      <c r="B214" s="81"/>
      <c r="C214" s="81"/>
      <c r="E214" s="81"/>
      <c r="F214" s="81"/>
      <c r="H214" s="81"/>
      <c r="I214" s="81"/>
      <c r="J214" s="81"/>
      <c r="K214" s="111"/>
      <c r="M214" s="81"/>
      <c r="N214" s="81"/>
      <c r="O214" s="81"/>
      <c r="R214" s="81"/>
      <c r="S214" s="81"/>
    </row>
    <row r="215" spans="1:19">
      <c r="A215" s="81"/>
      <c r="B215" s="81"/>
      <c r="C215" s="81"/>
      <c r="E215" s="81"/>
      <c r="F215" s="81"/>
      <c r="H215" s="81"/>
      <c r="I215" s="81"/>
      <c r="J215" s="81"/>
      <c r="K215" s="111"/>
      <c r="M215" s="81"/>
      <c r="N215" s="81"/>
      <c r="O215" s="81"/>
      <c r="R215" s="81"/>
      <c r="S215" s="81"/>
    </row>
    <row r="216" spans="1:19">
      <c r="A216" s="81"/>
      <c r="B216" s="81"/>
      <c r="C216" s="81"/>
      <c r="E216" s="81"/>
      <c r="F216" s="81"/>
      <c r="H216" s="81"/>
      <c r="I216" s="81"/>
      <c r="J216" s="81"/>
      <c r="K216" s="81"/>
      <c r="M216" s="81"/>
      <c r="N216" s="81"/>
      <c r="O216" s="81"/>
      <c r="R216" s="81"/>
      <c r="S216" s="81"/>
    </row>
    <row r="217" spans="1:19">
      <c r="A217" s="81"/>
      <c r="B217" s="81"/>
      <c r="C217" s="81"/>
      <c r="E217" s="81"/>
      <c r="F217" s="81"/>
      <c r="H217" s="81"/>
      <c r="I217" s="81"/>
      <c r="J217" s="81"/>
      <c r="K217" s="111"/>
      <c r="M217" s="81"/>
      <c r="N217" s="81"/>
      <c r="O217" s="81"/>
      <c r="R217" s="81"/>
      <c r="S217" s="81"/>
    </row>
    <row r="218" spans="1:19">
      <c r="A218" s="81"/>
      <c r="B218" s="81"/>
      <c r="C218" s="81"/>
      <c r="E218" s="81"/>
      <c r="F218" s="81"/>
      <c r="H218" s="81"/>
      <c r="I218" s="81"/>
      <c r="J218" s="81"/>
      <c r="K218" s="111"/>
      <c r="M218" s="81"/>
      <c r="N218" s="81"/>
      <c r="O218" s="81"/>
      <c r="R218" s="81"/>
      <c r="S218" s="81"/>
    </row>
    <row r="219" spans="1:19">
      <c r="A219" s="81"/>
      <c r="B219" s="81"/>
      <c r="E219" s="81"/>
      <c r="F219" s="81"/>
      <c r="I219" s="112"/>
      <c r="M219" s="81"/>
      <c r="N219" s="81"/>
      <c r="O219" s="81"/>
      <c r="R219" s="81"/>
      <c r="S219" s="81"/>
    </row>
    <row r="220" spans="1:19">
      <c r="A220" s="81"/>
      <c r="B220" s="81"/>
      <c r="E220" s="81"/>
      <c r="F220" s="81"/>
      <c r="I220" s="112"/>
      <c r="M220" s="81"/>
      <c r="N220" s="81"/>
      <c r="O220" s="81"/>
      <c r="R220" s="81"/>
      <c r="S220" s="81"/>
    </row>
    <row r="221" spans="1:19">
      <c r="A221" s="81"/>
      <c r="B221" s="81"/>
      <c r="E221" s="81"/>
      <c r="F221" s="81"/>
      <c r="M221" s="81"/>
      <c r="N221" s="81"/>
      <c r="O221" s="81"/>
      <c r="R221" s="81"/>
      <c r="S221" s="81"/>
    </row>
    <row r="222" spans="1:15">
      <c r="A222" s="81"/>
      <c r="B222" s="81"/>
      <c r="C222" s="81"/>
      <c r="E222" s="81"/>
      <c r="F222" s="81"/>
      <c r="H222" s="81"/>
      <c r="I222" s="81"/>
      <c r="J222" s="81"/>
      <c r="K222" s="81"/>
      <c r="M222" s="81"/>
      <c r="N222" s="81"/>
      <c r="O222" s="81"/>
    </row>
    <row r="223" spans="1:15">
      <c r="A223" s="81"/>
      <c r="B223" s="81"/>
      <c r="C223" s="81"/>
      <c r="E223" s="81"/>
      <c r="F223" s="81"/>
      <c r="H223" s="81"/>
      <c r="I223" s="81"/>
      <c r="J223" s="81"/>
      <c r="K223" s="81"/>
      <c r="M223" s="81"/>
      <c r="N223" s="81"/>
      <c r="O223" s="81"/>
    </row>
    <row r="224" spans="1:15">
      <c r="A224" s="81"/>
      <c r="B224" s="81"/>
      <c r="C224" s="81"/>
      <c r="E224" s="81"/>
      <c r="F224" s="81"/>
      <c r="H224" s="81"/>
      <c r="I224" s="81"/>
      <c r="J224" s="81"/>
      <c r="K224" s="81"/>
      <c r="M224" s="81"/>
      <c r="N224" s="81"/>
      <c r="O224" s="81"/>
    </row>
    <row r="225" spans="1:15">
      <c r="A225" s="81"/>
      <c r="B225" s="81"/>
      <c r="C225" s="81"/>
      <c r="E225" s="81"/>
      <c r="F225" s="81"/>
      <c r="H225" s="81"/>
      <c r="I225" s="81"/>
      <c r="J225" s="81"/>
      <c r="K225" s="81"/>
      <c r="M225" s="81"/>
      <c r="N225" s="81"/>
      <c r="O225" s="81"/>
    </row>
    <row r="226" spans="1:15">
      <c r="A226" s="81"/>
      <c r="B226" s="81"/>
      <c r="C226" s="81"/>
      <c r="E226" s="81"/>
      <c r="F226" s="81"/>
      <c r="H226" s="81"/>
      <c r="I226" s="81"/>
      <c r="J226" s="81"/>
      <c r="K226" s="81"/>
      <c r="M226" s="81"/>
      <c r="N226" s="81"/>
      <c r="O226" s="81"/>
    </row>
    <row r="227" spans="1:15">
      <c r="A227" s="81"/>
      <c r="B227" s="81"/>
      <c r="C227" s="81"/>
      <c r="E227" s="81"/>
      <c r="F227" s="81"/>
      <c r="H227" s="81"/>
      <c r="I227" s="81"/>
      <c r="J227" s="81"/>
      <c r="K227" s="81"/>
      <c r="M227" s="81"/>
      <c r="N227" s="81"/>
      <c r="O227" s="81"/>
    </row>
    <row r="228" spans="1:15">
      <c r="A228" s="81"/>
      <c r="B228" s="81"/>
      <c r="C228" s="81"/>
      <c r="E228" s="81"/>
      <c r="F228" s="81"/>
      <c r="H228" s="81"/>
      <c r="I228" s="81"/>
      <c r="J228" s="81"/>
      <c r="K228" s="81"/>
      <c r="M228" s="81"/>
      <c r="N228" s="81"/>
      <c r="O228" s="81"/>
    </row>
    <row r="229" spans="1:15">
      <c r="A229" s="81"/>
      <c r="B229" s="81"/>
      <c r="C229" s="81"/>
      <c r="E229" s="81"/>
      <c r="F229" s="81"/>
      <c r="H229" s="81"/>
      <c r="I229" s="81"/>
      <c r="J229" s="81"/>
      <c r="K229" s="81"/>
      <c r="M229" s="81"/>
      <c r="N229" s="81"/>
      <c r="O229" s="81"/>
    </row>
    <row r="230" spans="1:15">
      <c r="A230" s="81"/>
      <c r="B230" s="81"/>
      <c r="C230" s="81"/>
      <c r="E230" s="81"/>
      <c r="F230" s="81"/>
      <c r="H230" s="81"/>
      <c r="I230" s="81"/>
      <c r="J230" s="81"/>
      <c r="K230" s="81"/>
      <c r="M230" s="81"/>
      <c r="N230" s="81"/>
      <c r="O230" s="81"/>
    </row>
    <row r="231" spans="1:15">
      <c r="A231" s="81"/>
      <c r="B231" s="81"/>
      <c r="C231" s="81"/>
      <c r="E231" s="81"/>
      <c r="F231" s="81"/>
      <c r="H231" s="81"/>
      <c r="I231" s="81"/>
      <c r="J231" s="81"/>
      <c r="K231" s="81"/>
      <c r="M231" s="81"/>
      <c r="N231" s="81"/>
      <c r="O231" s="81"/>
    </row>
    <row r="232" spans="1:15">
      <c r="A232" s="81"/>
      <c r="B232" s="81"/>
      <c r="C232" s="81"/>
      <c r="E232" s="81"/>
      <c r="F232" s="81"/>
      <c r="H232" s="81"/>
      <c r="I232" s="81"/>
      <c r="J232" s="81"/>
      <c r="K232" s="81"/>
      <c r="M232" s="81"/>
      <c r="N232" s="81"/>
      <c r="O232" s="81"/>
    </row>
    <row r="233" spans="1:15">
      <c r="A233" s="81"/>
      <c r="B233" s="81"/>
      <c r="C233" s="81"/>
      <c r="E233" s="81"/>
      <c r="F233" s="81"/>
      <c r="H233" s="81"/>
      <c r="I233" s="81"/>
      <c r="J233" s="81"/>
      <c r="K233" s="81"/>
      <c r="M233" s="81"/>
      <c r="N233" s="81"/>
      <c r="O233" s="81"/>
    </row>
    <row r="234" spans="1:15">
      <c r="A234" s="81"/>
      <c r="B234" s="81"/>
      <c r="C234" s="81"/>
      <c r="E234" s="81"/>
      <c r="F234" s="81"/>
      <c r="H234" s="81"/>
      <c r="I234" s="81"/>
      <c r="J234" s="81"/>
      <c r="K234" s="81"/>
      <c r="M234" s="81"/>
      <c r="N234" s="81"/>
      <c r="O234" s="81"/>
    </row>
    <row r="235" spans="1:15">
      <c r="A235" s="81"/>
      <c r="B235" s="81"/>
      <c r="C235" s="81"/>
      <c r="E235" s="81"/>
      <c r="F235" s="81"/>
      <c r="H235" s="81"/>
      <c r="I235" s="81"/>
      <c r="J235" s="81"/>
      <c r="K235" s="81"/>
      <c r="M235" s="81"/>
      <c r="N235" s="81"/>
      <c r="O235" s="81"/>
    </row>
    <row r="236" spans="1:15">
      <c r="A236" s="81"/>
      <c r="B236" s="81"/>
      <c r="C236" s="81"/>
      <c r="E236" s="81"/>
      <c r="F236" s="81"/>
      <c r="H236" s="81"/>
      <c r="I236" s="81"/>
      <c r="J236" s="113"/>
      <c r="K236" s="81"/>
      <c r="M236" s="81"/>
      <c r="N236" s="81"/>
      <c r="O236" s="81"/>
    </row>
    <row r="237" spans="1:15">
      <c r="A237" s="81"/>
      <c r="B237" s="81"/>
      <c r="C237" s="81"/>
      <c r="E237" s="81"/>
      <c r="F237" s="81"/>
      <c r="H237" s="81"/>
      <c r="I237" s="81"/>
      <c r="J237" s="81"/>
      <c r="K237" s="81"/>
      <c r="M237" s="81"/>
      <c r="N237" s="81"/>
      <c r="O237" s="81"/>
    </row>
    <row r="238" spans="1:15">
      <c r="A238" s="81"/>
      <c r="B238" s="81"/>
      <c r="C238" s="81"/>
      <c r="E238" s="81"/>
      <c r="F238" s="81"/>
      <c r="H238" s="81"/>
      <c r="I238" s="81"/>
      <c r="J238" s="81"/>
      <c r="K238" s="81"/>
      <c r="M238" s="81"/>
      <c r="N238" s="81"/>
      <c r="O238" s="81"/>
    </row>
    <row r="239" spans="1:15">
      <c r="A239" s="81"/>
      <c r="B239" s="81"/>
      <c r="C239" s="81"/>
      <c r="E239" s="81"/>
      <c r="F239" s="81"/>
      <c r="H239" s="81"/>
      <c r="I239" s="81"/>
      <c r="J239" s="81"/>
      <c r="K239" s="111"/>
      <c r="M239" s="81"/>
      <c r="N239" s="81"/>
      <c r="O239" s="81"/>
    </row>
    <row r="240" spans="1:15">
      <c r="A240" s="81"/>
      <c r="B240" s="81"/>
      <c r="C240" s="81"/>
      <c r="E240" s="81"/>
      <c r="F240" s="81"/>
      <c r="H240" s="81"/>
      <c r="I240" s="81"/>
      <c r="J240" s="81"/>
      <c r="K240" s="81"/>
      <c r="M240" s="81"/>
      <c r="N240" s="81"/>
      <c r="O240" s="81"/>
    </row>
    <row r="241" spans="1:15">
      <c r="A241" s="81"/>
      <c r="B241" s="81"/>
      <c r="C241" s="81"/>
      <c r="E241" s="81"/>
      <c r="F241" s="81"/>
      <c r="H241" s="81"/>
      <c r="I241" s="81"/>
      <c r="J241" s="81"/>
      <c r="K241" s="111"/>
      <c r="M241" s="81"/>
      <c r="N241" s="81"/>
      <c r="O241" s="81"/>
    </row>
    <row r="242" spans="1:15">
      <c r="A242" s="81"/>
      <c r="B242" s="81"/>
      <c r="C242" s="81"/>
      <c r="E242" s="81"/>
      <c r="F242" s="81"/>
      <c r="H242" s="81"/>
      <c r="I242" s="81"/>
      <c r="J242" s="81"/>
      <c r="K242" s="111"/>
      <c r="M242" s="81"/>
      <c r="N242" s="81"/>
      <c r="O242" s="81"/>
    </row>
    <row r="243" spans="1:15">
      <c r="A243" s="81"/>
      <c r="B243" s="81"/>
      <c r="C243" s="81"/>
      <c r="E243" s="81"/>
      <c r="F243" s="81"/>
      <c r="H243" s="81"/>
      <c r="I243" s="81"/>
      <c r="J243" s="81"/>
      <c r="K243" s="111"/>
      <c r="M243" s="81"/>
      <c r="N243" s="81"/>
      <c r="O243" s="81"/>
    </row>
    <row r="244" spans="1:15">
      <c r="A244" s="81"/>
      <c r="B244" s="81"/>
      <c r="C244" s="81"/>
      <c r="E244" s="81"/>
      <c r="F244" s="81"/>
      <c r="H244" s="81"/>
      <c r="I244" s="81"/>
      <c r="J244" s="81"/>
      <c r="K244" s="111"/>
      <c r="M244" s="81"/>
      <c r="N244" s="81"/>
      <c r="O244" s="81"/>
    </row>
    <row r="245" spans="1:15">
      <c r="A245" s="81"/>
      <c r="B245" s="81"/>
      <c r="C245" s="81"/>
      <c r="E245" s="81"/>
      <c r="F245" s="81"/>
      <c r="H245" s="81"/>
      <c r="I245" s="81"/>
      <c r="J245" s="81"/>
      <c r="K245" s="111"/>
      <c r="M245" s="81"/>
      <c r="N245" s="81"/>
      <c r="O245" s="81"/>
    </row>
    <row r="246" spans="1:15">
      <c r="A246" s="81"/>
      <c r="B246" s="81"/>
      <c r="C246" s="81"/>
      <c r="E246" s="81"/>
      <c r="F246" s="81"/>
      <c r="H246" s="81"/>
      <c r="I246" s="81"/>
      <c r="J246" s="81"/>
      <c r="K246" s="111"/>
      <c r="M246" s="81"/>
      <c r="N246" s="81"/>
      <c r="O246" s="81"/>
    </row>
    <row r="247" spans="1:15">
      <c r="A247" s="81"/>
      <c r="B247" s="81"/>
      <c r="C247" s="81"/>
      <c r="E247" s="81"/>
      <c r="F247" s="81"/>
      <c r="H247" s="81"/>
      <c r="I247" s="81"/>
      <c r="J247" s="81"/>
      <c r="K247" s="111"/>
      <c r="M247" s="81"/>
      <c r="N247" s="81"/>
      <c r="O247" s="81"/>
    </row>
    <row r="248" spans="1:15">
      <c r="A248" s="81"/>
      <c r="B248" s="81"/>
      <c r="C248" s="81"/>
      <c r="E248" s="81"/>
      <c r="F248" s="81"/>
      <c r="H248" s="81"/>
      <c r="I248" s="81"/>
      <c r="J248" s="81"/>
      <c r="K248" s="111"/>
      <c r="M248" s="81"/>
      <c r="N248" s="81"/>
      <c r="O248" s="81"/>
    </row>
    <row r="249" spans="1:15">
      <c r="A249" s="81"/>
      <c r="B249" s="81"/>
      <c r="C249" s="81"/>
      <c r="E249" s="81"/>
      <c r="F249" s="81"/>
      <c r="H249" s="81"/>
      <c r="I249" s="81"/>
      <c r="J249" s="81"/>
      <c r="K249" s="111"/>
      <c r="M249" s="81"/>
      <c r="N249" s="81"/>
      <c r="O249" s="81"/>
    </row>
    <row r="250" spans="1:15">
      <c r="A250" s="81"/>
      <c r="B250" s="81"/>
      <c r="C250" s="81"/>
      <c r="E250" s="81"/>
      <c r="F250" s="81"/>
      <c r="H250" s="81"/>
      <c r="I250" s="81"/>
      <c r="J250" s="81"/>
      <c r="K250" s="111"/>
      <c r="M250" s="81"/>
      <c r="N250" s="81"/>
      <c r="O250" s="81"/>
    </row>
    <row r="251" spans="1:15">
      <c r="A251" s="81"/>
      <c r="B251" s="81"/>
      <c r="C251" s="81"/>
      <c r="E251" s="81"/>
      <c r="F251" s="81"/>
      <c r="H251" s="81"/>
      <c r="I251" s="81"/>
      <c r="J251" s="81"/>
      <c r="K251" s="111"/>
      <c r="M251" s="81"/>
      <c r="N251" s="81"/>
      <c r="O251" s="81"/>
    </row>
    <row r="252" spans="1:15">
      <c r="A252" s="81"/>
      <c r="B252" s="81"/>
      <c r="C252" s="81"/>
      <c r="E252" s="81"/>
      <c r="F252" s="81"/>
      <c r="H252" s="81"/>
      <c r="I252" s="81"/>
      <c r="J252" s="81"/>
      <c r="K252" s="111"/>
      <c r="M252" s="81"/>
      <c r="N252" s="81"/>
      <c r="O252" s="81"/>
    </row>
    <row r="253" spans="1:15">
      <c r="A253" s="81"/>
      <c r="B253" s="81"/>
      <c r="C253" s="81"/>
      <c r="E253" s="81"/>
      <c r="F253" s="81"/>
      <c r="H253" s="81"/>
      <c r="I253" s="81"/>
      <c r="J253" s="81"/>
      <c r="K253" s="111"/>
      <c r="M253" s="81"/>
      <c r="N253" s="81"/>
      <c r="O253" s="81"/>
    </row>
    <row r="254" spans="1:15">
      <c r="A254" s="81"/>
      <c r="B254" s="81"/>
      <c r="C254" s="81"/>
      <c r="E254" s="81"/>
      <c r="F254" s="81"/>
      <c r="H254" s="81"/>
      <c r="I254" s="81"/>
      <c r="J254" s="81"/>
      <c r="K254" s="111"/>
      <c r="M254" s="81"/>
      <c r="N254" s="81"/>
      <c r="O254" s="81"/>
    </row>
    <row r="255" spans="1:15">
      <c r="A255" s="81"/>
      <c r="B255" s="81"/>
      <c r="C255" s="81"/>
      <c r="E255" s="81"/>
      <c r="F255" s="81"/>
      <c r="H255" s="81"/>
      <c r="I255" s="81"/>
      <c r="J255" s="81"/>
      <c r="K255" s="111"/>
      <c r="M255" s="81"/>
      <c r="N255" s="81"/>
      <c r="O255" s="81"/>
    </row>
  </sheetData>
  <autoFilter xmlns:etc="http://www.wps.cn/officeDocument/2017/etCustomData" ref="A12:T255" etc:filterBottomFollowUsedRange="0">
    <extLst/>
  </autoFilter>
  <mergeCells count="8">
    <mergeCell ref="D1:E1"/>
    <mergeCell ref="D2:E2"/>
    <mergeCell ref="D3:E3"/>
    <mergeCell ref="D6:E6"/>
    <mergeCell ref="A5:A6"/>
    <mergeCell ref="A7:A8"/>
    <mergeCell ref="B5:B6"/>
    <mergeCell ref="B7:E8"/>
  </mergeCells>
  <dataValidations count="10">
    <dataValidation type="list" allowBlank="1" showInputMessage="1" showErrorMessage="1" sqref="N13:O13 N14:O24 N25:O255">
      <formula1>TPM_MISC!$C$3:$C$17</formula1>
    </dataValidation>
    <dataValidation type="list" allowBlank="1" showInputMessage="1" showErrorMessage="1" sqref="D13:D1048576">
      <formula1>TPM_MISC!$H$3:$H$17</formula1>
    </dataValidation>
    <dataValidation type="list" allowBlank="1" showInputMessage="1" showErrorMessage="1" sqref="E13:E221">
      <formula1>TPM_MISC!$G$3:$G$17</formula1>
    </dataValidation>
    <dataValidation type="list" allowBlank="1" showInputMessage="1" showErrorMessage="1" sqref="E222:E255">
      <formula1>$G$3:$G$17</formula1>
    </dataValidation>
    <dataValidation type="list" allowBlank="1" showInputMessage="1" showErrorMessage="1" sqref="F13:F221">
      <formula1>TPM_MISC!$A$3:$A$17</formula1>
    </dataValidation>
    <dataValidation type="list" allowBlank="1" showInputMessage="1" showErrorMessage="1" sqref="F222:F255">
      <formula1>$A$3:$A$17</formula1>
    </dataValidation>
    <dataValidation type="list" allowBlank="1" showInputMessage="1" showErrorMessage="1" sqref="M13:M221">
      <formula1>TPM_MISC!$B$3:$B$17</formula1>
    </dataValidation>
    <dataValidation type="list" allowBlank="1" showInputMessage="1" showErrorMessage="1" sqref="M222:M255">
      <formula1>$B$3:$B$17</formula1>
    </dataValidation>
    <dataValidation type="list" allowBlank="1" showInputMessage="1" showErrorMessage="1" sqref="R13:R221">
      <formula1>TPM_MISC!$F$3:$F$17</formula1>
    </dataValidation>
    <dataValidation type="list" allowBlank="1" showInputMessage="1" showErrorMessage="1" sqref="S13:S221">
      <formula1>TPM_MISC!$E$3:$E$17</formula1>
    </dataValidation>
  </dataValidations>
  <hyperlinks>
    <hyperlink ref="B5:B6" r:id="rId3" display="#######"/>
  </hyperlinks>
  <pageMargins left="0.75" right="0.75" top="1" bottom="1" header="0.511805555555555" footer="0.511805555555555"/>
  <pageSetup paperSize="9" firstPageNumber="0" orientation="portrait" useFirstPageNumber="1" horizontalDpi="300" verticalDpi="300"/>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4:N31"/>
  <sheetViews>
    <sheetView workbookViewId="0">
      <selection activeCell="F22" sqref="F22"/>
    </sheetView>
  </sheetViews>
  <sheetFormatPr defaultColWidth="9" defaultRowHeight="14.4"/>
  <cols>
    <col min="1" max="1" width="8.25" customWidth="1"/>
    <col min="2" max="2" width="20.8796296296296"/>
    <col min="3" max="6" width="10.1296296296296"/>
    <col min="7" max="8" width="11.5"/>
    <col min="9" max="9" width="19"/>
    <col min="10" max="10" width="12.8796296296296"/>
    <col min="11" max="13" width="10.1296296296296"/>
    <col min="14" max="15" width="11.5"/>
    <col min="16" max="16" width="10.1296296296296"/>
    <col min="17" max="18" width="11.5"/>
  </cols>
  <sheetData>
    <row r="4" spans="2:11">
      <c r="B4" t="s">
        <v>131</v>
      </c>
      <c r="C4" t="s">
        <v>66</v>
      </c>
      <c r="J4" t="s">
        <v>132</v>
      </c>
      <c r="K4" t="s">
        <v>133</v>
      </c>
    </row>
    <row r="5" spans="2:7">
      <c r="B5" t="s">
        <v>134</v>
      </c>
      <c r="C5" t="s">
        <v>108</v>
      </c>
      <c r="D5" t="s">
        <v>135</v>
      </c>
      <c r="E5" t="s">
        <v>79</v>
      </c>
      <c r="F5" t="s">
        <v>136</v>
      </c>
      <c r="G5" t="s">
        <v>137</v>
      </c>
    </row>
    <row r="6" spans="2:11">
      <c r="B6" t="s">
        <v>138</v>
      </c>
      <c r="C6">
        <v>31</v>
      </c>
      <c r="D6">
        <v>7</v>
      </c>
      <c r="E6">
        <v>43</v>
      </c>
      <c r="F6">
        <v>1</v>
      </c>
      <c r="G6">
        <v>82</v>
      </c>
      <c r="J6" t="s">
        <v>139</v>
      </c>
      <c r="K6" t="s">
        <v>66</v>
      </c>
    </row>
    <row r="7" spans="2:14">
      <c r="B7" t="s">
        <v>137</v>
      </c>
      <c r="C7">
        <v>31</v>
      </c>
      <c r="D7">
        <v>7</v>
      </c>
      <c r="E7">
        <v>43</v>
      </c>
      <c r="F7">
        <v>1</v>
      </c>
      <c r="G7">
        <v>82</v>
      </c>
      <c r="J7" t="s">
        <v>65</v>
      </c>
      <c r="K7" t="s">
        <v>108</v>
      </c>
      <c r="L7" t="s">
        <v>135</v>
      </c>
      <c r="M7" t="s">
        <v>79</v>
      </c>
      <c r="N7" t="s">
        <v>137</v>
      </c>
    </row>
    <row r="8" spans="10:14">
      <c r="J8" t="s">
        <v>108</v>
      </c>
      <c r="K8">
        <v>10</v>
      </c>
      <c r="M8">
        <v>1</v>
      </c>
      <c r="N8">
        <v>11</v>
      </c>
    </row>
    <row r="9" spans="10:14">
      <c r="J9" t="s">
        <v>135</v>
      </c>
      <c r="L9">
        <v>5</v>
      </c>
      <c r="N9">
        <v>5</v>
      </c>
    </row>
    <row r="10" spans="10:14">
      <c r="J10" t="s">
        <v>79</v>
      </c>
      <c r="K10">
        <v>1</v>
      </c>
      <c r="N10">
        <v>1</v>
      </c>
    </row>
    <row r="11" spans="10:14">
      <c r="J11" t="s">
        <v>136</v>
      </c>
      <c r="L11">
        <v>1</v>
      </c>
      <c r="N11">
        <v>1</v>
      </c>
    </row>
    <row r="12" spans="10:14">
      <c r="J12" t="s">
        <v>137</v>
      </c>
      <c r="K12">
        <v>11</v>
      </c>
      <c r="L12">
        <v>6</v>
      </c>
      <c r="M12">
        <v>1</v>
      </c>
      <c r="N12">
        <v>18</v>
      </c>
    </row>
    <row r="14" spans="11:11">
      <c r="K14" s="78"/>
    </row>
    <row r="18" ht="15.15"/>
    <row r="19" ht="15.15" spans="2:6">
      <c r="B19" s="76" t="s">
        <v>140</v>
      </c>
      <c r="C19" s="77"/>
      <c r="D19" s="77"/>
      <c r="E19" s="77"/>
      <c r="F19" s="77"/>
    </row>
    <row r="21" spans="2:3">
      <c r="B21" t="s">
        <v>141</v>
      </c>
      <c r="C21" t="s">
        <v>134</v>
      </c>
    </row>
    <row r="22" spans="2:5">
      <c r="B22" t="s">
        <v>54</v>
      </c>
      <c r="C22" t="s">
        <v>138</v>
      </c>
      <c r="D22" t="s">
        <v>142</v>
      </c>
      <c r="E22" t="s">
        <v>137</v>
      </c>
    </row>
    <row r="23" spans="2:5">
      <c r="B23" t="s">
        <v>143</v>
      </c>
      <c r="C23">
        <v>24</v>
      </c>
      <c r="D23">
        <v>4</v>
      </c>
      <c r="E23">
        <v>28</v>
      </c>
    </row>
    <row r="24" spans="2:5">
      <c r="B24" t="s">
        <v>144</v>
      </c>
      <c r="C24">
        <v>3</v>
      </c>
      <c r="D24">
        <v>26</v>
      </c>
      <c r="E24">
        <v>29</v>
      </c>
    </row>
    <row r="25" spans="2:5">
      <c r="B25" t="s">
        <v>145</v>
      </c>
      <c r="D25">
        <v>3</v>
      </c>
      <c r="E25">
        <v>3</v>
      </c>
    </row>
    <row r="26" spans="2:10">
      <c r="B26" t="s">
        <v>146</v>
      </c>
      <c r="C26">
        <v>26</v>
      </c>
      <c r="D26">
        <v>23</v>
      </c>
      <c r="E26">
        <v>49</v>
      </c>
      <c r="J26" s="78"/>
    </row>
    <row r="27" spans="2:5">
      <c r="B27" t="s">
        <v>147</v>
      </c>
      <c r="D27">
        <v>19</v>
      </c>
      <c r="E27">
        <v>19</v>
      </c>
    </row>
    <row r="28" spans="2:5">
      <c r="B28" t="s">
        <v>17</v>
      </c>
      <c r="C28">
        <v>9</v>
      </c>
      <c r="D28">
        <v>48</v>
      </c>
      <c r="E28">
        <v>57</v>
      </c>
    </row>
    <row r="29" spans="2:5">
      <c r="B29" t="s">
        <v>148</v>
      </c>
      <c r="C29">
        <v>8</v>
      </c>
      <c r="D29">
        <v>21</v>
      </c>
      <c r="E29">
        <v>29</v>
      </c>
    </row>
    <row r="30" spans="2:5">
      <c r="B30" t="s">
        <v>149</v>
      </c>
      <c r="C30">
        <v>12</v>
      </c>
      <c r="D30">
        <v>17</v>
      </c>
      <c r="E30">
        <v>29</v>
      </c>
    </row>
    <row r="31" spans="2:5">
      <c r="B31" t="s">
        <v>137</v>
      </c>
      <c r="C31">
        <v>82</v>
      </c>
      <c r="D31">
        <v>161</v>
      </c>
      <c r="E31">
        <v>243</v>
      </c>
    </row>
  </sheetData>
  <mergeCells count="1">
    <mergeCell ref="B19:F19"/>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17"/>
  <sheetViews>
    <sheetView workbookViewId="0">
      <selection activeCell="C12" sqref="C12"/>
    </sheetView>
  </sheetViews>
  <sheetFormatPr defaultColWidth="8.75" defaultRowHeight="14.4"/>
  <cols>
    <col min="1" max="1" width="13.6296296296296" customWidth="1"/>
    <col min="2" max="2" width="24.3796296296296" customWidth="1"/>
    <col min="3" max="3" width="11.5"/>
    <col min="5" max="5" width="25.75" customWidth="1"/>
    <col min="8" max="8" width="29.25" customWidth="1"/>
  </cols>
  <sheetData>
    <row r="2" ht="28.8" spans="1:9">
      <c r="A2" s="74" t="s">
        <v>57</v>
      </c>
      <c r="B2" s="74" t="s">
        <v>132</v>
      </c>
      <c r="C2" s="74" t="s">
        <v>150</v>
      </c>
      <c r="D2" s="74" t="s">
        <v>151</v>
      </c>
      <c r="E2" s="74" t="s">
        <v>152</v>
      </c>
      <c r="F2" s="74" t="s">
        <v>69</v>
      </c>
      <c r="G2" s="74" t="s">
        <v>153</v>
      </c>
      <c r="H2" s="74" t="s">
        <v>154</v>
      </c>
      <c r="I2" s="74" t="s">
        <v>155</v>
      </c>
    </row>
    <row r="3" spans="1:9">
      <c r="A3" s="7"/>
      <c r="B3" s="7"/>
      <c r="C3" s="7"/>
      <c r="D3" s="7"/>
      <c r="E3" s="7"/>
      <c r="F3" s="7"/>
      <c r="G3" s="7"/>
      <c r="H3" s="7"/>
      <c r="I3" s="7"/>
    </row>
    <row r="4" spans="1:9">
      <c r="A4" s="15" t="s">
        <v>125</v>
      </c>
      <c r="B4" s="15" t="s">
        <v>142</v>
      </c>
      <c r="C4" s="15" t="s">
        <v>108</v>
      </c>
      <c r="D4" s="15" t="s">
        <v>156</v>
      </c>
      <c r="E4" s="15" t="s">
        <v>157</v>
      </c>
      <c r="F4" s="15" t="s">
        <v>156</v>
      </c>
      <c r="G4" s="15" t="s">
        <v>74</v>
      </c>
      <c r="H4" s="15" t="s">
        <v>158</v>
      </c>
      <c r="I4" s="15"/>
    </row>
    <row r="5" spans="1:9">
      <c r="A5" s="15" t="s">
        <v>159</v>
      </c>
      <c r="B5" s="15" t="s">
        <v>138</v>
      </c>
      <c r="C5" s="15" t="s">
        <v>79</v>
      </c>
      <c r="D5" s="15" t="s">
        <v>160</v>
      </c>
      <c r="E5" s="15" t="s">
        <v>161</v>
      </c>
      <c r="F5" s="15" t="s">
        <v>162</v>
      </c>
      <c r="G5" s="15" t="s">
        <v>163</v>
      </c>
      <c r="H5" s="15" t="s">
        <v>164</v>
      </c>
      <c r="I5" s="15"/>
    </row>
    <row r="6" spans="1:9">
      <c r="A6" s="15" t="s">
        <v>75</v>
      </c>
      <c r="B6" s="15" t="s">
        <v>165</v>
      </c>
      <c r="C6" s="15" t="s">
        <v>135</v>
      </c>
      <c r="D6" s="15" t="s">
        <v>162</v>
      </c>
      <c r="E6" s="15" t="s">
        <v>166</v>
      </c>
      <c r="F6" s="15" t="s">
        <v>166</v>
      </c>
      <c r="G6" s="15" t="s">
        <v>167</v>
      </c>
      <c r="H6" s="15"/>
      <c r="I6" s="15"/>
    </row>
    <row r="7" spans="1:9">
      <c r="A7" s="15" t="s">
        <v>168</v>
      </c>
      <c r="B7" s="15" t="s">
        <v>169</v>
      </c>
      <c r="C7" s="15" t="s">
        <v>136</v>
      </c>
      <c r="D7" s="15" t="s">
        <v>170</v>
      </c>
      <c r="E7" s="15" t="s">
        <v>171</v>
      </c>
      <c r="F7" s="15" t="s">
        <v>161</v>
      </c>
      <c r="G7" s="15" t="s">
        <v>172</v>
      </c>
      <c r="H7" s="15"/>
      <c r="I7" s="15"/>
    </row>
    <row r="8" spans="1:9">
      <c r="A8" s="15" t="s">
        <v>173</v>
      </c>
      <c r="B8" s="15" t="s">
        <v>174</v>
      </c>
      <c r="C8" s="15"/>
      <c r="D8" s="15" t="s">
        <v>175</v>
      </c>
      <c r="E8" s="15" t="s">
        <v>176</v>
      </c>
      <c r="F8" s="15"/>
      <c r="G8" s="15" t="s">
        <v>177</v>
      </c>
      <c r="H8" s="15"/>
      <c r="I8" s="15"/>
    </row>
    <row r="9" spans="1:9">
      <c r="A9" s="15"/>
      <c r="B9" s="15" t="s">
        <v>178</v>
      </c>
      <c r="C9" s="15"/>
      <c r="D9" s="15"/>
      <c r="E9" s="15"/>
      <c r="F9" s="15"/>
      <c r="G9" s="15" t="s">
        <v>179</v>
      </c>
      <c r="H9" s="15"/>
      <c r="I9" s="15"/>
    </row>
    <row r="10" spans="1:9">
      <c r="A10" s="15"/>
      <c r="B10" s="15"/>
      <c r="C10" s="15"/>
      <c r="D10" s="15"/>
      <c r="E10" s="15"/>
      <c r="F10" s="15"/>
      <c r="G10" s="15" t="s">
        <v>180</v>
      </c>
      <c r="H10" s="15"/>
      <c r="I10" s="15"/>
    </row>
    <row r="11" spans="1:9">
      <c r="A11" s="15"/>
      <c r="B11" s="15"/>
      <c r="C11" s="15"/>
      <c r="D11" s="15"/>
      <c r="E11" s="15"/>
      <c r="F11" s="15"/>
      <c r="G11" s="15" t="s">
        <v>181</v>
      </c>
      <c r="H11" s="15"/>
      <c r="I11" s="15"/>
    </row>
    <row r="12" spans="1:9">
      <c r="A12" s="15"/>
      <c r="B12" s="15"/>
      <c r="C12" s="15"/>
      <c r="D12" s="15"/>
      <c r="E12" s="15"/>
      <c r="F12" s="15"/>
      <c r="G12" s="15" t="s">
        <v>182</v>
      </c>
      <c r="H12" s="15"/>
      <c r="I12" s="15"/>
    </row>
    <row r="13" spans="1:9">
      <c r="A13" s="15"/>
      <c r="B13" s="15"/>
      <c r="C13" s="15"/>
      <c r="D13" s="15"/>
      <c r="E13" s="15"/>
      <c r="F13" s="15"/>
      <c r="G13" s="15" t="s">
        <v>183</v>
      </c>
      <c r="H13" s="15"/>
      <c r="I13" s="15"/>
    </row>
    <row r="14" spans="1:9">
      <c r="A14" s="15"/>
      <c r="B14" s="15"/>
      <c r="C14" s="15"/>
      <c r="D14" s="15"/>
      <c r="E14" s="15"/>
      <c r="F14" s="15"/>
      <c r="G14" s="15"/>
      <c r="H14" s="15"/>
      <c r="I14" s="15"/>
    </row>
    <row r="15" spans="1:9">
      <c r="A15" s="15"/>
      <c r="B15" s="15"/>
      <c r="C15" s="15"/>
      <c r="D15" s="15"/>
      <c r="E15" s="15"/>
      <c r="F15" s="15"/>
      <c r="G15" s="15"/>
      <c r="H15" s="15"/>
      <c r="I15" s="15"/>
    </row>
    <row r="16" spans="1:9">
      <c r="A16" s="15"/>
      <c r="B16" s="15"/>
      <c r="C16" s="15"/>
      <c r="D16" s="15"/>
      <c r="E16" s="15"/>
      <c r="F16" s="15"/>
      <c r="G16" s="15"/>
      <c r="H16" s="15"/>
      <c r="I16" s="15"/>
    </row>
    <row r="17" spans="1:9">
      <c r="A17" s="75"/>
      <c r="B17" s="75"/>
      <c r="C17" s="75"/>
      <c r="D17" s="75"/>
      <c r="E17" s="75"/>
      <c r="F17" s="75"/>
      <c r="G17" s="75"/>
      <c r="H17" s="75"/>
      <c r="I17" s="75"/>
    </row>
  </sheetData>
  <pageMargins left="0.75" right="0.75" top="1" bottom="1" header="0.511805555555555" footer="0.511805555555555"/>
  <pageSetup paperSize="9" firstPageNumber="0" orientation="portrait" useFirstPageNumber="1" horizontalDpi="300" verticalDpi="3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97"/>
  <sheetViews>
    <sheetView topLeftCell="B1" workbookViewId="0">
      <selection activeCell="I18" sqref="I18"/>
    </sheetView>
  </sheetViews>
  <sheetFormatPr defaultColWidth="8.87962962962963" defaultRowHeight="14.4"/>
  <cols>
    <col min="2" max="2" width="15.25" customWidth="1"/>
    <col min="3" max="3" width="11.5" customWidth="1"/>
    <col min="4" max="4" width="15.3796296296296" customWidth="1"/>
    <col min="5" max="5" width="12.75" customWidth="1"/>
    <col min="9" max="9" width="45.6296296296296" style="20" customWidth="1"/>
    <col min="10" max="10" width="16.3796296296296" customWidth="1"/>
    <col min="12" max="12" width="16.75" customWidth="1"/>
    <col min="13" max="13" width="13" customWidth="1"/>
  </cols>
  <sheetData>
    <row r="1" s="70" customFormat="1" ht="15" customHeight="1" spans="1:15">
      <c r="A1" s="70" t="s">
        <v>184</v>
      </c>
      <c r="B1" s="70" t="s">
        <v>185</v>
      </c>
      <c r="C1" s="70" t="s">
        <v>186</v>
      </c>
      <c r="D1" s="70" t="s">
        <v>53</v>
      </c>
      <c r="E1" s="70" t="s">
        <v>8</v>
      </c>
      <c r="F1" s="70" t="s">
        <v>56</v>
      </c>
      <c r="G1" s="70" t="s">
        <v>66</v>
      </c>
      <c r="H1" s="70" t="s">
        <v>65</v>
      </c>
      <c r="I1" s="72" t="s">
        <v>187</v>
      </c>
      <c r="J1" s="70" t="s">
        <v>188</v>
      </c>
      <c r="K1" s="70" t="s">
        <v>189</v>
      </c>
      <c r="L1" s="70" t="s">
        <v>190</v>
      </c>
      <c r="M1" s="70" t="s">
        <v>191</v>
      </c>
      <c r="N1" s="70" t="s">
        <v>192</v>
      </c>
      <c r="O1" s="70" t="s">
        <v>193</v>
      </c>
    </row>
    <row r="2" spans="3:9">
      <c r="C2" s="22"/>
      <c r="E2" s="20"/>
      <c r="F2" s="20"/>
      <c r="G2" s="20"/>
      <c r="H2" s="20"/>
      <c r="I2" s="73"/>
    </row>
    <row r="3" spans="3:9">
      <c r="C3" s="22"/>
      <c r="E3" s="20"/>
      <c r="F3" s="20"/>
      <c r="G3" s="20"/>
      <c r="H3" s="20"/>
      <c r="I3" s="73"/>
    </row>
    <row r="4" spans="3:9">
      <c r="C4" s="22"/>
      <c r="E4" s="20"/>
      <c r="F4" s="20"/>
      <c r="G4" s="20"/>
      <c r="H4" s="20"/>
      <c r="I4" s="73"/>
    </row>
    <row r="5" spans="3:9">
      <c r="C5" s="22"/>
      <c r="E5" s="71"/>
      <c r="F5" s="20"/>
      <c r="G5" s="20"/>
      <c r="H5" s="20"/>
      <c r="I5" s="73"/>
    </row>
    <row r="6" spans="3:9">
      <c r="C6" s="22"/>
      <c r="E6" s="71"/>
      <c r="F6" s="20"/>
      <c r="G6" s="20"/>
      <c r="H6" s="20"/>
      <c r="I6" s="73"/>
    </row>
    <row r="7" spans="3:9">
      <c r="C7" s="22"/>
      <c r="E7" s="71"/>
      <c r="F7" s="20"/>
      <c r="G7" s="20"/>
      <c r="H7" s="20"/>
      <c r="I7" s="73"/>
    </row>
    <row r="8" spans="3:9">
      <c r="C8" s="22"/>
      <c r="E8" s="71"/>
      <c r="F8" s="20"/>
      <c r="G8" s="20"/>
      <c r="H8" s="20"/>
      <c r="I8" s="73"/>
    </row>
    <row r="9" spans="3:9">
      <c r="C9" s="22"/>
      <c r="E9" s="71"/>
      <c r="F9" s="20"/>
      <c r="G9" s="20"/>
      <c r="H9" s="20"/>
      <c r="I9" s="73"/>
    </row>
    <row r="10" spans="3:9">
      <c r="C10" s="22"/>
      <c r="E10" s="71"/>
      <c r="F10" s="20"/>
      <c r="G10" s="20"/>
      <c r="H10" s="20"/>
      <c r="I10" s="73"/>
    </row>
    <row r="11" spans="3:9">
      <c r="C11" s="22"/>
      <c r="E11" s="71"/>
      <c r="F11" s="20"/>
      <c r="G11" s="20"/>
      <c r="H11" s="20"/>
      <c r="I11" s="73"/>
    </row>
    <row r="12" spans="3:9">
      <c r="C12" s="22"/>
      <c r="E12" s="71"/>
      <c r="F12" s="20"/>
      <c r="G12" s="20"/>
      <c r="H12" s="20"/>
      <c r="I12" s="73"/>
    </row>
    <row r="13" spans="3:9">
      <c r="C13" s="22"/>
      <c r="E13" s="71"/>
      <c r="F13" s="20"/>
      <c r="G13" s="20"/>
      <c r="H13" s="20"/>
      <c r="I13" s="73"/>
    </row>
    <row r="14" spans="3:9">
      <c r="C14" s="22"/>
      <c r="E14" s="71"/>
      <c r="F14" s="20"/>
      <c r="G14" s="20"/>
      <c r="H14" s="20"/>
      <c r="I14" s="73"/>
    </row>
    <row r="15" spans="3:9">
      <c r="C15" s="22"/>
      <c r="E15" s="71"/>
      <c r="F15" s="20"/>
      <c r="G15" s="20"/>
      <c r="H15" s="20"/>
      <c r="I15" s="73"/>
    </row>
    <row r="16" spans="3:9">
      <c r="C16" s="22"/>
      <c r="E16" s="71"/>
      <c r="F16" s="20"/>
      <c r="G16" s="20"/>
      <c r="H16" s="20"/>
      <c r="I16" s="73"/>
    </row>
    <row r="17" spans="3:8">
      <c r="C17" s="22"/>
      <c r="E17" s="71"/>
      <c r="F17" s="20"/>
      <c r="G17" s="20"/>
      <c r="H17" s="20"/>
    </row>
    <row r="18" spans="3:8">
      <c r="C18" s="22"/>
      <c r="F18" s="20"/>
      <c r="G18" s="20"/>
      <c r="H18" s="20"/>
    </row>
    <row r="19" spans="3:8">
      <c r="C19" s="22"/>
      <c r="F19" s="20"/>
      <c r="G19" s="20"/>
      <c r="H19" s="20"/>
    </row>
    <row r="20" spans="3:8">
      <c r="C20" s="22"/>
      <c r="F20" s="20"/>
      <c r="G20" s="20"/>
      <c r="H20" s="20"/>
    </row>
    <row r="21" spans="3:9">
      <c r="C21" s="22"/>
      <c r="F21" s="20"/>
      <c r="G21" s="20"/>
      <c r="H21" s="20"/>
      <c r="I21" s="73"/>
    </row>
    <row r="22" spans="3:9">
      <c r="C22" s="22"/>
      <c r="F22" s="20"/>
      <c r="G22" s="20"/>
      <c r="H22" s="20"/>
      <c r="I22" s="73"/>
    </row>
    <row r="23" spans="3:9">
      <c r="C23" s="22"/>
      <c r="F23" s="20"/>
      <c r="G23" s="20"/>
      <c r="H23" s="20"/>
      <c r="I23" s="73"/>
    </row>
    <row r="24" spans="3:9">
      <c r="C24" s="22"/>
      <c r="F24" s="20"/>
      <c r="G24" s="20"/>
      <c r="H24" s="20"/>
      <c r="I24" s="73"/>
    </row>
    <row r="25" spans="3:9">
      <c r="C25" s="22"/>
      <c r="F25" s="20"/>
      <c r="G25" s="20"/>
      <c r="H25" s="20"/>
      <c r="I25" s="73"/>
    </row>
    <row r="26" spans="3:8">
      <c r="C26" s="22"/>
      <c r="F26" s="20"/>
      <c r="G26" s="20"/>
      <c r="H26" s="20"/>
    </row>
    <row r="27" spans="3:8">
      <c r="C27" s="22"/>
      <c r="F27" s="20"/>
      <c r="G27" s="20"/>
      <c r="H27" s="20"/>
    </row>
    <row r="28" spans="3:8">
      <c r="C28" s="22"/>
      <c r="F28" s="20"/>
      <c r="G28" s="20"/>
      <c r="H28" s="20"/>
    </row>
    <row r="29" spans="3:8">
      <c r="C29" s="22"/>
      <c r="F29" s="20"/>
      <c r="G29" s="20"/>
      <c r="H29" s="20"/>
    </row>
    <row r="30" spans="3:9">
      <c r="C30" s="22"/>
      <c r="E30" s="71"/>
      <c r="F30" s="20"/>
      <c r="G30" s="20"/>
      <c r="H30" s="20"/>
      <c r="I30" s="73"/>
    </row>
    <row r="31" spans="3:9">
      <c r="C31" s="22"/>
      <c r="E31" s="71"/>
      <c r="F31" s="20"/>
      <c r="G31" s="20"/>
      <c r="H31" s="20"/>
      <c r="I31" s="73"/>
    </row>
    <row r="32" spans="3:9">
      <c r="C32" s="22"/>
      <c r="E32" s="71"/>
      <c r="F32" s="20"/>
      <c r="G32" s="20"/>
      <c r="H32" s="20"/>
      <c r="I32" s="73"/>
    </row>
    <row r="33" spans="3:9">
      <c r="C33" s="22"/>
      <c r="E33" s="71"/>
      <c r="F33" s="20"/>
      <c r="G33" s="20"/>
      <c r="H33" s="20"/>
      <c r="I33" s="73"/>
    </row>
    <row r="34" spans="3:8">
      <c r="C34" s="22"/>
      <c r="F34" s="20"/>
      <c r="G34" s="20"/>
      <c r="H34" s="20"/>
    </row>
    <row r="35" spans="3:8">
      <c r="C35" s="22"/>
      <c r="F35" s="20"/>
      <c r="G35" s="20"/>
      <c r="H35" s="20"/>
    </row>
    <row r="36" spans="3:8">
      <c r="C36" s="22"/>
      <c r="F36" s="20"/>
      <c r="G36" s="20"/>
      <c r="H36" s="20"/>
    </row>
    <row r="37" spans="3:8">
      <c r="C37" s="22"/>
      <c r="F37" s="20"/>
      <c r="G37" s="20"/>
      <c r="H37" s="20"/>
    </row>
    <row r="38" spans="3:8">
      <c r="C38" s="22"/>
      <c r="F38" s="20"/>
      <c r="G38" s="20"/>
      <c r="H38" s="20"/>
    </row>
    <row r="39" spans="6:8">
      <c r="F39" s="20"/>
      <c r="G39" s="20"/>
      <c r="H39" s="20"/>
    </row>
    <row r="40" spans="6:8">
      <c r="F40" s="20"/>
      <c r="G40" s="20"/>
      <c r="H40" s="20"/>
    </row>
    <row r="41" spans="6:8">
      <c r="F41" s="20"/>
      <c r="G41" s="20"/>
      <c r="H41" s="20"/>
    </row>
    <row r="42" spans="6:8">
      <c r="F42" s="20"/>
      <c r="G42" s="20"/>
      <c r="H42" s="20"/>
    </row>
    <row r="43" spans="6:8">
      <c r="F43" s="20"/>
      <c r="G43" s="20"/>
      <c r="H43" s="20"/>
    </row>
    <row r="44" spans="6:8">
      <c r="F44" s="20"/>
      <c r="G44" s="20"/>
      <c r="H44" s="20"/>
    </row>
    <row r="45" spans="6:8">
      <c r="F45" s="20"/>
      <c r="G45" s="20"/>
      <c r="H45" s="20"/>
    </row>
    <row r="46" spans="6:8">
      <c r="F46" s="20"/>
      <c r="G46" s="20"/>
      <c r="H46" s="20"/>
    </row>
    <row r="47" spans="6:8">
      <c r="F47" s="20"/>
      <c r="G47" s="20"/>
      <c r="H47" s="20"/>
    </row>
    <row r="48" spans="6:8">
      <c r="F48" s="20"/>
      <c r="G48" s="20"/>
      <c r="H48" s="20"/>
    </row>
    <row r="49" spans="6:8">
      <c r="F49" s="20"/>
      <c r="G49" s="20"/>
      <c r="H49" s="20"/>
    </row>
    <row r="50" spans="6:8">
      <c r="F50" s="20"/>
      <c r="G50" s="20"/>
      <c r="H50" s="20"/>
    </row>
    <row r="51" spans="6:8">
      <c r="F51" s="20"/>
      <c r="G51" s="20"/>
      <c r="H51" s="20"/>
    </row>
    <row r="52" spans="6:8">
      <c r="F52" s="20"/>
      <c r="G52" s="20"/>
      <c r="H52" s="20"/>
    </row>
    <row r="53" spans="6:8">
      <c r="F53" s="20"/>
      <c r="G53" s="20"/>
      <c r="H53" s="20"/>
    </row>
    <row r="54" spans="6:8">
      <c r="F54" s="20"/>
      <c r="G54" s="20"/>
      <c r="H54" s="20"/>
    </row>
    <row r="55" spans="6:8">
      <c r="F55" s="20"/>
      <c r="G55" s="20"/>
      <c r="H55" s="20"/>
    </row>
    <row r="56" spans="6:8">
      <c r="F56" s="20"/>
      <c r="G56" s="20"/>
      <c r="H56" s="20"/>
    </row>
    <row r="57" spans="6:8">
      <c r="F57" s="20"/>
      <c r="G57" s="20"/>
      <c r="H57" s="20"/>
    </row>
    <row r="58" spans="6:8">
      <c r="F58" s="20"/>
      <c r="G58" s="20"/>
      <c r="H58" s="20"/>
    </row>
    <row r="59" spans="6:8">
      <c r="F59" s="20"/>
      <c r="G59" s="20"/>
      <c r="H59" s="20"/>
    </row>
    <row r="60" spans="6:8">
      <c r="F60" s="20"/>
      <c r="G60" s="20"/>
      <c r="H60" s="20"/>
    </row>
    <row r="61" spans="6:8">
      <c r="F61" s="20"/>
      <c r="G61" s="20"/>
      <c r="H61" s="20"/>
    </row>
    <row r="62" spans="6:8">
      <c r="F62" s="20"/>
      <c r="G62" s="20"/>
      <c r="H62" s="20"/>
    </row>
    <row r="63" spans="6:8">
      <c r="F63" s="20"/>
      <c r="G63" s="20"/>
      <c r="H63" s="20"/>
    </row>
    <row r="64" spans="6:8">
      <c r="F64" s="20"/>
      <c r="G64" s="20"/>
      <c r="H64" s="20"/>
    </row>
    <row r="65" spans="6:8">
      <c r="F65" s="20"/>
      <c r="G65" s="20"/>
      <c r="H65" s="20"/>
    </row>
    <row r="66" spans="6:8">
      <c r="F66" s="20"/>
      <c r="G66" s="20"/>
      <c r="H66" s="20"/>
    </row>
    <row r="67" spans="6:8">
      <c r="F67" s="20"/>
      <c r="G67" s="20"/>
      <c r="H67" s="20"/>
    </row>
    <row r="68" spans="6:8">
      <c r="F68" s="20"/>
      <c r="G68" s="20"/>
      <c r="H68" s="20"/>
    </row>
    <row r="69" spans="6:8">
      <c r="F69" s="20"/>
      <c r="G69" s="20"/>
      <c r="H69" s="20"/>
    </row>
    <row r="70" spans="6:8">
      <c r="F70" s="20"/>
      <c r="G70" s="20"/>
      <c r="H70" s="20"/>
    </row>
    <row r="71" spans="6:8">
      <c r="F71" s="20"/>
      <c r="G71" s="20"/>
      <c r="H71" s="20"/>
    </row>
    <row r="72" spans="6:8">
      <c r="F72" s="20"/>
      <c r="G72" s="20"/>
      <c r="H72" s="20"/>
    </row>
    <row r="73" spans="6:8">
      <c r="F73" s="20"/>
      <c r="G73" s="20"/>
      <c r="H73" s="20"/>
    </row>
    <row r="74" spans="6:8">
      <c r="F74" s="20"/>
      <c r="G74" s="20"/>
      <c r="H74" s="20"/>
    </row>
    <row r="75" spans="6:8">
      <c r="F75" s="20"/>
      <c r="G75" s="20"/>
      <c r="H75" s="20"/>
    </row>
    <row r="76" spans="6:8">
      <c r="F76" s="20"/>
      <c r="G76" s="20"/>
      <c r="H76" s="20"/>
    </row>
    <row r="77" spans="6:8">
      <c r="F77" s="20"/>
      <c r="G77" s="20"/>
      <c r="H77" s="20"/>
    </row>
    <row r="78" spans="6:8">
      <c r="F78" s="20"/>
      <c r="G78" s="20"/>
      <c r="H78" s="20"/>
    </row>
    <row r="79" spans="6:8">
      <c r="F79" s="20"/>
      <c r="G79" s="20"/>
      <c r="H79" s="20"/>
    </row>
    <row r="80" spans="6:8">
      <c r="F80" s="20"/>
      <c r="G80" s="20"/>
      <c r="H80" s="20"/>
    </row>
    <row r="81" spans="6:8">
      <c r="F81" s="20"/>
      <c r="G81" s="20"/>
      <c r="H81" s="20"/>
    </row>
    <row r="82" spans="6:8">
      <c r="F82" s="20"/>
      <c r="G82" s="20"/>
      <c r="H82" s="20"/>
    </row>
    <row r="83" spans="6:8">
      <c r="F83" s="20"/>
      <c r="G83" s="20"/>
      <c r="H83" s="20"/>
    </row>
    <row r="84" spans="6:8">
      <c r="F84" s="20"/>
      <c r="G84" s="20"/>
      <c r="H84" s="20"/>
    </row>
    <row r="85" spans="6:8">
      <c r="F85" s="20"/>
      <c r="G85" s="20"/>
      <c r="H85" s="20"/>
    </row>
    <row r="86" spans="6:8">
      <c r="F86" s="20"/>
      <c r="G86" s="20"/>
      <c r="H86" s="20"/>
    </row>
    <row r="87" spans="6:8">
      <c r="F87" s="20"/>
      <c r="G87" s="20"/>
      <c r="H87" s="20"/>
    </row>
    <row r="88" spans="6:8">
      <c r="F88" s="20"/>
      <c r="G88" s="20"/>
      <c r="H88" s="20"/>
    </row>
    <row r="89" spans="6:8">
      <c r="F89" s="20"/>
      <c r="G89" s="20"/>
      <c r="H89" s="20"/>
    </row>
    <row r="90" spans="6:8">
      <c r="F90" s="20"/>
      <c r="G90" s="20"/>
      <c r="H90" s="20"/>
    </row>
    <row r="91" spans="6:8">
      <c r="F91" s="20"/>
      <c r="G91" s="20"/>
      <c r="H91" s="20"/>
    </row>
    <row r="92" spans="6:8">
      <c r="F92" s="20"/>
      <c r="G92" s="20"/>
      <c r="H92" s="20"/>
    </row>
    <row r="93" spans="6:8">
      <c r="F93" s="20"/>
      <c r="G93" s="20"/>
      <c r="H93" s="20"/>
    </row>
    <row r="94" spans="7:8">
      <c r="G94" s="20"/>
      <c r="H94" s="20"/>
    </row>
    <row r="95" spans="7:8">
      <c r="G95" s="20"/>
      <c r="H95" s="20"/>
    </row>
    <row r="96" spans="7:8">
      <c r="G96" s="20"/>
      <c r="H96" s="20"/>
    </row>
    <row r="97" spans="7:8">
      <c r="G97" s="20"/>
      <c r="H97" s="20"/>
    </row>
    <row r="98" spans="7:8">
      <c r="G98" s="20"/>
      <c r="H98" s="20"/>
    </row>
    <row r="99" spans="7:8">
      <c r="G99" s="20"/>
      <c r="H99" s="20"/>
    </row>
    <row r="100" spans="7:8">
      <c r="G100" s="20"/>
      <c r="H100" s="20"/>
    </row>
    <row r="101" spans="7:8">
      <c r="G101" s="20"/>
      <c r="H101" s="20"/>
    </row>
    <row r="102" spans="7:8">
      <c r="G102" s="20"/>
      <c r="H102" s="20"/>
    </row>
    <row r="103" spans="7:8">
      <c r="G103" s="20"/>
      <c r="H103" s="20"/>
    </row>
    <row r="104" spans="7:8">
      <c r="G104" s="20"/>
      <c r="H104" s="20"/>
    </row>
    <row r="105" spans="7:8">
      <c r="G105" s="20"/>
      <c r="H105" s="20"/>
    </row>
    <row r="106" spans="7:8">
      <c r="G106" s="20"/>
      <c r="H106" s="20"/>
    </row>
    <row r="107" spans="7:8">
      <c r="G107" s="20"/>
      <c r="H107" s="20"/>
    </row>
    <row r="108" spans="7:8">
      <c r="G108" s="20"/>
      <c r="H108" s="20"/>
    </row>
    <row r="109" spans="7:8">
      <c r="G109" s="20"/>
      <c r="H109" s="20"/>
    </row>
    <row r="110" spans="7:8">
      <c r="G110" s="20"/>
      <c r="H110" s="20"/>
    </row>
    <row r="111" spans="7:8">
      <c r="G111" s="20"/>
      <c r="H111" s="20"/>
    </row>
    <row r="112" spans="7:8">
      <c r="G112" s="20"/>
      <c r="H112" s="20"/>
    </row>
    <row r="113" spans="7:8">
      <c r="G113" s="20"/>
      <c r="H113" s="20"/>
    </row>
    <row r="114" spans="7:8">
      <c r="G114" s="20"/>
      <c r="H114" s="20"/>
    </row>
    <row r="115" spans="7:8">
      <c r="G115" s="20"/>
      <c r="H115" s="20"/>
    </row>
    <row r="116" spans="7:8">
      <c r="G116" s="20"/>
      <c r="H116" s="20"/>
    </row>
    <row r="117" spans="7:8">
      <c r="G117" s="20"/>
      <c r="H117" s="20"/>
    </row>
    <row r="118" spans="7:8">
      <c r="G118" s="20"/>
      <c r="H118" s="20"/>
    </row>
    <row r="119" spans="7:8">
      <c r="G119" s="20"/>
      <c r="H119" s="20"/>
    </row>
    <row r="120" spans="7:8">
      <c r="G120" s="20"/>
      <c r="H120" s="20"/>
    </row>
    <row r="121" spans="7:8">
      <c r="G121" s="20"/>
      <c r="H121" s="20"/>
    </row>
    <row r="122" spans="7:8">
      <c r="G122" s="20"/>
      <c r="H122" s="20"/>
    </row>
    <row r="123" spans="7:8">
      <c r="G123" s="20"/>
      <c r="H123" s="20"/>
    </row>
    <row r="124" spans="7:8">
      <c r="G124" s="20"/>
      <c r="H124" s="20"/>
    </row>
    <row r="125" spans="7:8">
      <c r="G125" s="20"/>
      <c r="H125" s="20"/>
    </row>
    <row r="126" spans="7:8">
      <c r="G126" s="20"/>
      <c r="H126" s="20"/>
    </row>
    <row r="127" spans="7:8">
      <c r="G127" s="20"/>
      <c r="H127" s="20"/>
    </row>
    <row r="128" spans="7:8">
      <c r="G128" s="20"/>
      <c r="H128" s="20"/>
    </row>
    <row r="129" spans="7:8">
      <c r="G129" s="20"/>
      <c r="H129" s="20"/>
    </row>
    <row r="130" spans="7:8">
      <c r="G130" s="20"/>
      <c r="H130" s="20"/>
    </row>
    <row r="131" spans="7:8">
      <c r="G131" s="20"/>
      <c r="H131" s="20"/>
    </row>
    <row r="132" spans="7:8">
      <c r="G132" s="20"/>
      <c r="H132" s="20"/>
    </row>
    <row r="133" spans="7:8">
      <c r="G133" s="20"/>
      <c r="H133" s="20"/>
    </row>
    <row r="134" spans="7:8">
      <c r="G134" s="20"/>
      <c r="H134" s="20"/>
    </row>
    <row r="135" spans="7:8">
      <c r="G135" s="20"/>
      <c r="H135" s="20"/>
    </row>
    <row r="136" spans="7:8">
      <c r="G136" s="20"/>
      <c r="H136" s="20"/>
    </row>
    <row r="137" spans="7:8">
      <c r="G137" s="20"/>
      <c r="H137" s="20"/>
    </row>
    <row r="138" spans="7:8">
      <c r="G138" s="20"/>
      <c r="H138" s="20"/>
    </row>
    <row r="139" spans="7:8">
      <c r="G139" s="20"/>
      <c r="H139" s="20"/>
    </row>
    <row r="140" spans="7:8">
      <c r="G140" s="20"/>
      <c r="H140" s="20"/>
    </row>
    <row r="141" spans="7:8">
      <c r="G141" s="20"/>
      <c r="H141" s="20"/>
    </row>
    <row r="142" spans="7:8">
      <c r="G142" s="20"/>
      <c r="H142" s="20"/>
    </row>
    <row r="143" spans="7:8">
      <c r="G143" s="20"/>
      <c r="H143" s="20"/>
    </row>
    <row r="144" spans="7:8">
      <c r="G144" s="20"/>
      <c r="H144" s="20"/>
    </row>
    <row r="145" spans="7:8">
      <c r="G145" s="20"/>
      <c r="H145" s="20"/>
    </row>
    <row r="146" spans="7:8">
      <c r="G146" s="20"/>
      <c r="H146" s="20"/>
    </row>
    <row r="147" spans="7:8">
      <c r="G147" s="20"/>
      <c r="H147" s="20"/>
    </row>
    <row r="148" spans="7:8">
      <c r="G148" s="20"/>
      <c r="H148" s="20"/>
    </row>
    <row r="149" spans="7:8">
      <c r="G149" s="20"/>
      <c r="H149" s="20"/>
    </row>
    <row r="150" spans="7:8">
      <c r="G150" s="20"/>
      <c r="H150" s="20"/>
    </row>
    <row r="151" spans="7:8">
      <c r="G151" s="20"/>
      <c r="H151" s="20"/>
    </row>
    <row r="152" spans="7:8">
      <c r="G152" s="20"/>
      <c r="H152" s="20"/>
    </row>
    <row r="153" spans="7:8">
      <c r="G153" s="20"/>
      <c r="H153" s="20"/>
    </row>
    <row r="154" spans="7:8">
      <c r="G154" s="20"/>
      <c r="H154" s="20"/>
    </row>
    <row r="155" spans="7:8">
      <c r="G155" s="20"/>
      <c r="H155" s="20"/>
    </row>
    <row r="156" spans="7:8">
      <c r="G156" s="20"/>
      <c r="H156" s="20"/>
    </row>
    <row r="157" spans="7:8">
      <c r="G157" s="20"/>
      <c r="H157" s="20"/>
    </row>
    <row r="158" spans="7:8">
      <c r="G158" s="20"/>
      <c r="H158" s="20"/>
    </row>
    <row r="159" spans="7:8">
      <c r="G159" s="20"/>
      <c r="H159" s="20"/>
    </row>
    <row r="160" spans="7:8">
      <c r="G160" s="20"/>
      <c r="H160" s="20"/>
    </row>
    <row r="161" spans="7:8">
      <c r="G161" s="20"/>
      <c r="H161" s="20"/>
    </row>
    <row r="162" spans="7:8">
      <c r="G162" s="20"/>
      <c r="H162" s="20"/>
    </row>
    <row r="163" spans="7:8">
      <c r="G163" s="20"/>
      <c r="H163" s="20"/>
    </row>
    <row r="164" spans="7:8">
      <c r="G164" s="20"/>
      <c r="H164" s="20"/>
    </row>
    <row r="165" spans="7:8">
      <c r="G165" s="20"/>
      <c r="H165" s="20"/>
    </row>
    <row r="166" spans="7:8">
      <c r="G166" s="20"/>
      <c r="H166" s="20"/>
    </row>
    <row r="167" spans="7:8">
      <c r="G167" s="20"/>
      <c r="H167" s="20"/>
    </row>
    <row r="168" spans="7:8">
      <c r="G168" s="20"/>
      <c r="H168" s="20"/>
    </row>
    <row r="169" spans="7:8">
      <c r="G169" s="20"/>
      <c r="H169" s="20"/>
    </row>
    <row r="170" spans="7:8">
      <c r="G170" s="20"/>
      <c r="H170" s="20"/>
    </row>
    <row r="171" spans="7:8">
      <c r="G171" s="20"/>
      <c r="H171" s="20"/>
    </row>
    <row r="172" spans="7:8">
      <c r="G172" s="20"/>
      <c r="H172" s="20"/>
    </row>
    <row r="173" spans="7:8">
      <c r="G173" s="20"/>
      <c r="H173" s="20"/>
    </row>
    <row r="174" spans="7:8">
      <c r="G174" s="20"/>
      <c r="H174" s="20"/>
    </row>
    <row r="175" spans="7:7">
      <c r="G175" s="20"/>
    </row>
    <row r="176" spans="7:7">
      <c r="G176" s="20"/>
    </row>
    <row r="177" spans="7:7">
      <c r="G177" s="20"/>
    </row>
    <row r="178" spans="7:7">
      <c r="G178" s="20"/>
    </row>
    <row r="179" spans="7:7">
      <c r="G179" s="20"/>
    </row>
    <row r="180" spans="7:7">
      <c r="G180" s="20"/>
    </row>
    <row r="181" spans="7:7">
      <c r="G181" s="20"/>
    </row>
    <row r="182" spans="7:7">
      <c r="G182" s="20"/>
    </row>
    <row r="183" spans="7:7">
      <c r="G183" s="20"/>
    </row>
    <row r="184" spans="7:7">
      <c r="G184" s="20"/>
    </row>
    <row r="185" spans="7:7">
      <c r="G185" s="20"/>
    </row>
    <row r="186" spans="7:7">
      <c r="G186" s="20"/>
    </row>
    <row r="187" spans="7:7">
      <c r="G187" s="20"/>
    </row>
    <row r="188" spans="7:7">
      <c r="G188" s="20"/>
    </row>
    <row r="189" spans="7:7">
      <c r="G189" s="20"/>
    </row>
    <row r="190" spans="7:7">
      <c r="G190" s="20"/>
    </row>
    <row r="191" spans="7:7">
      <c r="G191" s="20"/>
    </row>
    <row r="192" spans="7:7">
      <c r="G192" s="20"/>
    </row>
    <row r="193" spans="7:7">
      <c r="G193" s="20"/>
    </row>
    <row r="194" spans="7:7">
      <c r="G194" s="20"/>
    </row>
    <row r="195" spans="7:7">
      <c r="G195" s="20"/>
    </row>
    <row r="196" spans="7:7">
      <c r="G196" s="20"/>
    </row>
    <row r="197" spans="7:7">
      <c r="G197" s="20"/>
    </row>
  </sheetData>
  <autoFilter xmlns:etc="http://www.wps.cn/officeDocument/2017/etCustomData" ref="A1:N501" etc:filterBottomFollowUsedRange="0">
    <extLst/>
  </autoFilter>
  <dataValidations count="5">
    <dataValidation type="list" allowBlank="1" showInputMessage="1" showErrorMessage="1" sqref="F2:F93">
      <formula1>TPM_MISC!$G$3:$G$17</formula1>
    </dataValidation>
    <dataValidation type="list" allowBlank="1" showInputMessage="1" showErrorMessage="1" sqref="G30:G197 H30:H174 G2:H17">
      <formula1>TPM_MISC!$C$3:$C$17</formula1>
    </dataValidation>
    <dataValidation type="list" allowBlank="1" showInputMessage="1" showErrorMessage="1" sqref="K2:K33">
      <formula1>"New, Repoen, Closed, Retest, Confirmation Needed"</formula1>
    </dataValidation>
    <dataValidation type="list" allowBlank="1" showInputMessage="1" showErrorMessage="1" sqref="M2:M1048576">
      <formula1>"Open, Not a bug, Resolved, Confirmation needed, Reopen"</formula1>
    </dataValidation>
    <dataValidation type="list" allowBlank="1" showInputMessage="1" showErrorMessage="1" sqref="G18:H29">
      <formula1>$C$3:$C$17</formula1>
    </dataValidation>
  </dataValidation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X22"/>
  <sheetViews>
    <sheetView workbookViewId="0">
      <pane xSplit="2" ySplit="2" topLeftCell="C3" activePane="bottomRight" state="frozen"/>
      <selection/>
      <selection pane="topRight"/>
      <selection pane="bottomLeft"/>
      <selection pane="bottomRight" activeCell="C11" sqref="C11"/>
    </sheetView>
  </sheetViews>
  <sheetFormatPr defaultColWidth="8.87962962962963" defaultRowHeight="14.4"/>
  <cols>
    <col min="1" max="1" width="6.12962962962963" style="20" customWidth="1"/>
    <col min="2" max="2" width="22.8796296296296" style="20" customWidth="1"/>
    <col min="3" max="3" width="18.3796296296296" style="20" customWidth="1"/>
    <col min="4" max="4" width="7.87962962962963" style="20" customWidth="1"/>
    <col min="5" max="5" width="11.25" style="20" customWidth="1"/>
    <col min="6" max="7" width="7" style="20" customWidth="1"/>
    <col min="8" max="8" width="9.62962962962963" style="20" customWidth="1"/>
    <col min="9" max="13" width="9.62962962962963" style="20" customWidth="1" outlineLevel="1"/>
    <col min="14" max="17" width="9.62962962962963" style="20" customWidth="1"/>
    <col min="18" max="21" width="7.62962962962963" style="20" customWidth="1"/>
    <col min="22" max="24" width="7.62962962962963" style="20" customWidth="1" outlineLevel="1"/>
    <col min="25" max="28" width="7.62962962962963" style="20" customWidth="1"/>
    <col min="29" max="32" width="5.75" style="20" customWidth="1"/>
    <col min="33" max="35" width="5.75" style="20" customWidth="1" outlineLevel="1"/>
    <col min="36" max="39" width="5.75" style="20" customWidth="1"/>
    <col min="40" max="43" width="8.87962962962963" style="20"/>
    <col min="44" max="46" width="8.87962962962963" style="20" outlineLevel="1"/>
    <col min="47" max="16384" width="8.87962962962963" style="20"/>
  </cols>
  <sheetData>
    <row r="1" spans="1:50">
      <c r="A1" s="32" t="s">
        <v>194</v>
      </c>
      <c r="B1" s="33"/>
      <c r="C1" s="34"/>
      <c r="D1" s="34"/>
      <c r="E1" s="32" t="s">
        <v>195</v>
      </c>
      <c r="F1" s="33"/>
      <c r="G1" s="33"/>
      <c r="H1" s="33"/>
      <c r="I1" s="33"/>
      <c r="J1" s="33"/>
      <c r="K1" s="33"/>
      <c r="L1" s="33"/>
      <c r="M1" s="33"/>
      <c r="N1" s="33"/>
      <c r="O1" s="33"/>
      <c r="P1" s="33"/>
      <c r="Q1" s="58"/>
      <c r="R1" s="32" t="s">
        <v>196</v>
      </c>
      <c r="S1" s="33"/>
      <c r="T1" s="33"/>
      <c r="U1" s="33"/>
      <c r="V1" s="33"/>
      <c r="W1" s="33"/>
      <c r="X1" s="33"/>
      <c r="Y1" s="33"/>
      <c r="Z1" s="33"/>
      <c r="AA1" s="33"/>
      <c r="AB1" s="58"/>
      <c r="AC1" s="32" t="s">
        <v>28</v>
      </c>
      <c r="AD1" s="33"/>
      <c r="AE1" s="33"/>
      <c r="AF1" s="33"/>
      <c r="AG1" s="33"/>
      <c r="AH1" s="33"/>
      <c r="AI1" s="33"/>
      <c r="AJ1" s="33"/>
      <c r="AK1" s="33"/>
      <c r="AL1" s="33"/>
      <c r="AM1" s="58"/>
      <c r="AN1" s="65" t="s">
        <v>197</v>
      </c>
      <c r="AO1" s="33"/>
      <c r="AP1" s="33"/>
      <c r="AQ1" s="33"/>
      <c r="AR1" s="33"/>
      <c r="AS1" s="33"/>
      <c r="AT1" s="33"/>
      <c r="AU1" s="33"/>
      <c r="AV1" s="33"/>
      <c r="AW1" s="33"/>
      <c r="AX1" s="58"/>
    </row>
    <row r="2" ht="87.15" spans="1:50">
      <c r="A2" s="35" t="s">
        <v>184</v>
      </c>
      <c r="B2" s="36" t="s">
        <v>54</v>
      </c>
      <c r="C2" s="37" t="s">
        <v>153</v>
      </c>
      <c r="D2" s="37"/>
      <c r="E2" s="35" t="s">
        <v>198</v>
      </c>
      <c r="F2" s="36" t="s">
        <v>11</v>
      </c>
      <c r="G2" s="36" t="s">
        <v>12</v>
      </c>
      <c r="H2" s="36" t="s">
        <v>199</v>
      </c>
      <c r="I2" s="56" t="s">
        <v>200</v>
      </c>
      <c r="J2" s="57" t="s">
        <v>201</v>
      </c>
      <c r="K2" s="36" t="s">
        <v>202</v>
      </c>
      <c r="L2" s="36"/>
      <c r="M2" s="36" t="s">
        <v>203</v>
      </c>
      <c r="N2" s="36" t="s">
        <v>204</v>
      </c>
      <c r="O2" s="36" t="s">
        <v>205</v>
      </c>
      <c r="P2" s="36" t="s">
        <v>206</v>
      </c>
      <c r="Q2" s="59" t="s">
        <v>207</v>
      </c>
      <c r="R2" s="60" t="s">
        <v>198</v>
      </c>
      <c r="S2" s="59" t="s">
        <v>11</v>
      </c>
      <c r="T2" s="59" t="s">
        <v>12</v>
      </c>
      <c r="U2" s="59" t="s">
        <v>199</v>
      </c>
      <c r="V2" s="59" t="s">
        <v>208</v>
      </c>
      <c r="W2" s="59" t="s">
        <v>209</v>
      </c>
      <c r="X2" s="59" t="s">
        <v>203</v>
      </c>
      <c r="Y2" s="59" t="s">
        <v>204</v>
      </c>
      <c r="Z2" s="59" t="s">
        <v>205</v>
      </c>
      <c r="AA2" s="59" t="s">
        <v>206</v>
      </c>
      <c r="AB2" s="59" t="s">
        <v>207</v>
      </c>
      <c r="AC2" s="60" t="s">
        <v>198</v>
      </c>
      <c r="AD2" s="59" t="s">
        <v>11</v>
      </c>
      <c r="AE2" s="59" t="s">
        <v>12</v>
      </c>
      <c r="AF2" s="59" t="s">
        <v>199</v>
      </c>
      <c r="AG2" s="59" t="s">
        <v>208</v>
      </c>
      <c r="AH2" s="59" t="s">
        <v>209</v>
      </c>
      <c r="AI2" s="59" t="s">
        <v>203</v>
      </c>
      <c r="AJ2" s="59" t="s">
        <v>204</v>
      </c>
      <c r="AK2" s="59" t="s">
        <v>205</v>
      </c>
      <c r="AL2" s="59" t="s">
        <v>206</v>
      </c>
      <c r="AM2" s="59" t="s">
        <v>207</v>
      </c>
      <c r="AN2" s="66" t="s">
        <v>198</v>
      </c>
      <c r="AO2" s="59" t="s">
        <v>11</v>
      </c>
      <c r="AP2" s="59" t="s">
        <v>12</v>
      </c>
      <c r="AQ2" s="59" t="s">
        <v>199</v>
      </c>
      <c r="AR2" s="59" t="s">
        <v>208</v>
      </c>
      <c r="AS2" s="59" t="s">
        <v>209</v>
      </c>
      <c r="AT2" s="59" t="s">
        <v>203</v>
      </c>
      <c r="AU2" s="59" t="s">
        <v>204</v>
      </c>
      <c r="AV2" s="59" t="s">
        <v>205</v>
      </c>
      <c r="AW2" s="59" t="s">
        <v>206</v>
      </c>
      <c r="AX2" s="59" t="s">
        <v>207</v>
      </c>
    </row>
    <row r="3" outlineLevel="1" spans="1:50">
      <c r="A3" s="38">
        <v>1</v>
      </c>
      <c r="B3" s="39" t="s">
        <v>210</v>
      </c>
      <c r="C3" s="40"/>
      <c r="D3" s="40"/>
      <c r="E3" s="38">
        <v>15</v>
      </c>
      <c r="F3" s="41"/>
      <c r="G3" s="41"/>
      <c r="H3" s="42">
        <f>TPM_Sheet!M11</f>
        <v>0</v>
      </c>
      <c r="I3" s="39">
        <v>5</v>
      </c>
      <c r="J3" s="39">
        <v>5</v>
      </c>
      <c r="K3" s="39"/>
      <c r="L3" s="39"/>
      <c r="M3" s="39">
        <v>4</v>
      </c>
      <c r="N3" s="39">
        <v>2</v>
      </c>
      <c r="O3" s="39">
        <v>3</v>
      </c>
      <c r="P3" s="39"/>
      <c r="Q3" s="61"/>
      <c r="R3" s="38"/>
      <c r="S3" s="39"/>
      <c r="T3" s="39"/>
      <c r="U3" s="42">
        <f>SUM(V3:X3)</f>
        <v>0</v>
      </c>
      <c r="V3" s="39"/>
      <c r="W3" s="39"/>
      <c r="X3" s="39"/>
      <c r="Y3" s="39"/>
      <c r="Z3" s="39"/>
      <c r="AA3" s="39"/>
      <c r="AB3" s="61"/>
      <c r="AC3" s="38"/>
      <c r="AD3" s="39"/>
      <c r="AE3" s="39"/>
      <c r="AF3" s="42">
        <f>SUM(AG3:AI3)</f>
        <v>0</v>
      </c>
      <c r="AG3" s="39"/>
      <c r="AH3" s="39"/>
      <c r="AI3" s="39"/>
      <c r="AJ3" s="39"/>
      <c r="AK3" s="39"/>
      <c r="AL3" s="39"/>
      <c r="AM3" s="61"/>
      <c r="AN3" s="67"/>
      <c r="AO3" s="39"/>
      <c r="AP3" s="39"/>
      <c r="AQ3" s="42">
        <f t="shared" ref="AQ3:AQ21" si="0">SUM(AR3:AT3)</f>
        <v>0</v>
      </c>
      <c r="AR3" s="39"/>
      <c r="AS3" s="39"/>
      <c r="AT3" s="39"/>
      <c r="AU3" s="39"/>
      <c r="AV3" s="39"/>
      <c r="AW3" s="39"/>
      <c r="AX3" s="39"/>
    </row>
    <row r="4" outlineLevel="1" spans="1:50">
      <c r="A4" s="43"/>
      <c r="B4" s="16"/>
      <c r="C4" s="44"/>
      <c r="D4" s="44"/>
      <c r="E4" s="43"/>
      <c r="F4" s="16"/>
      <c r="G4" s="16"/>
      <c r="H4" s="42">
        <f t="shared" ref="H4:H21" si="1">SUM(I4:M4)</f>
        <v>4</v>
      </c>
      <c r="I4" s="16">
        <v>2</v>
      </c>
      <c r="J4" s="16">
        <v>2</v>
      </c>
      <c r="K4" s="16"/>
      <c r="L4" s="16"/>
      <c r="M4" s="16">
        <v>0</v>
      </c>
      <c r="N4" s="16">
        <v>1</v>
      </c>
      <c r="O4" s="16">
        <v>1</v>
      </c>
      <c r="P4" s="16"/>
      <c r="Q4" s="62"/>
      <c r="R4" s="43"/>
      <c r="S4" s="16"/>
      <c r="T4" s="16"/>
      <c r="U4" s="42">
        <f t="shared" ref="U4:U21" si="2">SUM(V4:X4)</f>
        <v>0</v>
      </c>
      <c r="V4" s="16"/>
      <c r="W4" s="16"/>
      <c r="X4" s="16"/>
      <c r="Y4" s="16"/>
      <c r="Z4" s="16"/>
      <c r="AA4" s="16"/>
      <c r="AB4" s="62"/>
      <c r="AC4" s="43"/>
      <c r="AD4" s="16"/>
      <c r="AE4" s="16"/>
      <c r="AF4" s="42">
        <f t="shared" ref="AF4:AF21" si="3">SUM(AG4:AI4)</f>
        <v>0</v>
      </c>
      <c r="AG4" s="16"/>
      <c r="AH4" s="16"/>
      <c r="AI4" s="16"/>
      <c r="AJ4" s="16"/>
      <c r="AK4" s="16"/>
      <c r="AL4" s="16"/>
      <c r="AM4" s="62"/>
      <c r="AN4" s="68"/>
      <c r="AO4" s="16"/>
      <c r="AP4" s="16"/>
      <c r="AQ4" s="42">
        <f t="shared" si="0"/>
        <v>0</v>
      </c>
      <c r="AR4" s="16"/>
      <c r="AS4" s="16"/>
      <c r="AT4" s="16"/>
      <c r="AU4" s="16"/>
      <c r="AV4" s="16"/>
      <c r="AW4" s="16"/>
      <c r="AX4" s="16"/>
    </row>
    <row r="5" outlineLevel="1" spans="1:50">
      <c r="A5" s="43">
        <v>2</v>
      </c>
      <c r="B5" s="16" t="s">
        <v>211</v>
      </c>
      <c r="C5" s="44"/>
      <c r="D5" s="44"/>
      <c r="E5" s="43">
        <v>20</v>
      </c>
      <c r="F5" s="16"/>
      <c r="G5" s="16"/>
      <c r="H5" s="42">
        <f t="shared" si="1"/>
        <v>20</v>
      </c>
      <c r="I5" s="16">
        <v>10</v>
      </c>
      <c r="J5" s="16">
        <v>5</v>
      </c>
      <c r="K5" s="16"/>
      <c r="L5" s="16"/>
      <c r="M5" s="16">
        <v>5</v>
      </c>
      <c r="N5" s="16">
        <v>2</v>
      </c>
      <c r="O5" s="16">
        <v>3</v>
      </c>
      <c r="P5" s="16"/>
      <c r="Q5" s="62"/>
      <c r="R5" s="43"/>
      <c r="S5" s="16"/>
      <c r="T5" s="16"/>
      <c r="U5" s="42">
        <f t="shared" si="2"/>
        <v>0</v>
      </c>
      <c r="V5" s="16"/>
      <c r="W5" s="16"/>
      <c r="X5" s="16"/>
      <c r="Y5" s="16"/>
      <c r="Z5" s="16"/>
      <c r="AA5" s="16"/>
      <c r="AB5" s="62"/>
      <c r="AC5" s="43"/>
      <c r="AD5" s="16"/>
      <c r="AE5" s="16"/>
      <c r="AF5" s="42">
        <f t="shared" si="3"/>
        <v>0</v>
      </c>
      <c r="AG5" s="16"/>
      <c r="AH5" s="16"/>
      <c r="AI5" s="16"/>
      <c r="AJ5" s="16"/>
      <c r="AK5" s="16"/>
      <c r="AL5" s="16"/>
      <c r="AM5" s="62"/>
      <c r="AN5" s="68"/>
      <c r="AO5" s="16"/>
      <c r="AP5" s="16"/>
      <c r="AQ5" s="42">
        <f t="shared" si="0"/>
        <v>0</v>
      </c>
      <c r="AR5" s="16"/>
      <c r="AS5" s="16"/>
      <c r="AT5" s="16"/>
      <c r="AU5" s="16"/>
      <c r="AV5" s="16"/>
      <c r="AW5" s="16"/>
      <c r="AX5" s="16"/>
    </row>
    <row r="6" outlineLevel="1" spans="1:50">
      <c r="A6" s="43">
        <v>3</v>
      </c>
      <c r="B6" s="16" t="s">
        <v>212</v>
      </c>
      <c r="C6" s="44"/>
      <c r="D6" s="44"/>
      <c r="E6" s="43"/>
      <c r="F6" s="16"/>
      <c r="G6" s="16"/>
      <c r="H6" s="42">
        <f t="shared" si="1"/>
        <v>0</v>
      </c>
      <c r="I6" s="16"/>
      <c r="J6" s="16"/>
      <c r="K6" s="16"/>
      <c r="L6" s="16"/>
      <c r="M6" s="16"/>
      <c r="N6" s="16"/>
      <c r="O6" s="16"/>
      <c r="P6" s="16"/>
      <c r="Q6" s="62"/>
      <c r="R6" s="43"/>
      <c r="S6" s="16"/>
      <c r="T6" s="16"/>
      <c r="U6" s="42">
        <f t="shared" si="2"/>
        <v>0</v>
      </c>
      <c r="V6" s="16"/>
      <c r="W6" s="16"/>
      <c r="X6" s="16"/>
      <c r="Y6" s="16"/>
      <c r="Z6" s="16"/>
      <c r="AA6" s="16"/>
      <c r="AB6" s="62"/>
      <c r="AC6" s="43"/>
      <c r="AD6" s="16"/>
      <c r="AE6" s="16"/>
      <c r="AF6" s="42">
        <f t="shared" si="3"/>
        <v>0</v>
      </c>
      <c r="AG6" s="16"/>
      <c r="AH6" s="16"/>
      <c r="AI6" s="16"/>
      <c r="AJ6" s="16"/>
      <c r="AK6" s="16"/>
      <c r="AL6" s="16"/>
      <c r="AM6" s="62"/>
      <c r="AN6" s="68"/>
      <c r="AO6" s="16"/>
      <c r="AP6" s="16"/>
      <c r="AQ6" s="42">
        <f t="shared" si="0"/>
        <v>0</v>
      </c>
      <c r="AR6" s="16"/>
      <c r="AS6" s="16"/>
      <c r="AT6" s="16"/>
      <c r="AU6" s="16"/>
      <c r="AV6" s="16"/>
      <c r="AW6" s="16"/>
      <c r="AX6" s="16"/>
    </row>
    <row r="7" outlineLevel="1" spans="1:50">
      <c r="A7" s="43">
        <v>4</v>
      </c>
      <c r="B7" s="16" t="s">
        <v>213</v>
      </c>
      <c r="C7" s="44"/>
      <c r="D7" s="44"/>
      <c r="E7" s="43"/>
      <c r="F7" s="16"/>
      <c r="G7" s="16"/>
      <c r="H7" s="42">
        <f t="shared" si="1"/>
        <v>0</v>
      </c>
      <c r="I7" s="16"/>
      <c r="J7" s="16"/>
      <c r="K7" s="16"/>
      <c r="L7" s="16"/>
      <c r="M7" s="16"/>
      <c r="N7" s="16"/>
      <c r="O7" s="16"/>
      <c r="P7" s="16"/>
      <c r="Q7" s="62"/>
      <c r="R7" s="43"/>
      <c r="S7" s="16"/>
      <c r="T7" s="16"/>
      <c r="U7" s="42">
        <f t="shared" si="2"/>
        <v>0</v>
      </c>
      <c r="V7" s="16"/>
      <c r="W7" s="16"/>
      <c r="X7" s="16"/>
      <c r="Y7" s="16"/>
      <c r="Z7" s="16"/>
      <c r="AA7" s="16"/>
      <c r="AB7" s="62"/>
      <c r="AC7" s="43"/>
      <c r="AD7" s="16"/>
      <c r="AE7" s="16"/>
      <c r="AF7" s="42">
        <f t="shared" si="3"/>
        <v>0</v>
      </c>
      <c r="AG7" s="16"/>
      <c r="AH7" s="16"/>
      <c r="AI7" s="16"/>
      <c r="AJ7" s="16"/>
      <c r="AK7" s="16"/>
      <c r="AL7" s="16"/>
      <c r="AM7" s="62"/>
      <c r="AN7" s="68"/>
      <c r="AO7" s="16"/>
      <c r="AP7" s="16"/>
      <c r="AQ7" s="42">
        <f t="shared" si="0"/>
        <v>0</v>
      </c>
      <c r="AR7" s="16"/>
      <c r="AS7" s="16"/>
      <c r="AT7" s="16"/>
      <c r="AU7" s="16"/>
      <c r="AV7" s="16"/>
      <c r="AW7" s="16"/>
      <c r="AX7" s="16"/>
    </row>
    <row r="8" outlineLevel="1" spans="1:50">
      <c r="A8" s="43">
        <v>5</v>
      </c>
      <c r="B8" s="16" t="s">
        <v>214</v>
      </c>
      <c r="C8" s="44"/>
      <c r="D8" s="44"/>
      <c r="E8" s="43"/>
      <c r="F8" s="16"/>
      <c r="G8" s="16"/>
      <c r="H8" s="42">
        <f t="shared" si="1"/>
        <v>0</v>
      </c>
      <c r="I8" s="16"/>
      <c r="J8" s="16"/>
      <c r="K8" s="16"/>
      <c r="L8" s="16"/>
      <c r="M8" s="16"/>
      <c r="N8" s="16"/>
      <c r="O8" s="16"/>
      <c r="P8" s="16"/>
      <c r="Q8" s="62"/>
      <c r="R8" s="43"/>
      <c r="S8" s="16"/>
      <c r="T8" s="16"/>
      <c r="U8" s="42">
        <f t="shared" si="2"/>
        <v>0</v>
      </c>
      <c r="V8" s="16"/>
      <c r="W8" s="16"/>
      <c r="X8" s="16"/>
      <c r="Y8" s="16"/>
      <c r="Z8" s="16"/>
      <c r="AA8" s="16"/>
      <c r="AB8" s="62"/>
      <c r="AC8" s="43"/>
      <c r="AD8" s="16"/>
      <c r="AE8" s="16"/>
      <c r="AF8" s="42">
        <f t="shared" si="3"/>
        <v>0</v>
      </c>
      <c r="AG8" s="16"/>
      <c r="AH8" s="16"/>
      <c r="AI8" s="16"/>
      <c r="AJ8" s="16"/>
      <c r="AK8" s="16"/>
      <c r="AL8" s="16"/>
      <c r="AM8" s="62"/>
      <c r="AN8" s="68"/>
      <c r="AO8" s="16"/>
      <c r="AP8" s="16"/>
      <c r="AQ8" s="42">
        <f t="shared" si="0"/>
        <v>0</v>
      </c>
      <c r="AR8" s="16"/>
      <c r="AS8" s="16"/>
      <c r="AT8" s="16"/>
      <c r="AU8" s="16"/>
      <c r="AV8" s="16"/>
      <c r="AW8" s="16"/>
      <c r="AX8" s="16"/>
    </row>
    <row r="9" outlineLevel="1" spans="1:50">
      <c r="A9" s="43">
        <v>6</v>
      </c>
      <c r="B9" s="16" t="s">
        <v>215</v>
      </c>
      <c r="C9" s="44"/>
      <c r="D9" s="44"/>
      <c r="E9" s="43"/>
      <c r="F9" s="16"/>
      <c r="G9" s="16"/>
      <c r="H9" s="42">
        <f t="shared" si="1"/>
        <v>0</v>
      </c>
      <c r="I9" s="16"/>
      <c r="J9" s="16"/>
      <c r="K9" s="16"/>
      <c r="L9" s="16"/>
      <c r="M9" s="16"/>
      <c r="N9" s="16"/>
      <c r="O9" s="16"/>
      <c r="P9" s="16"/>
      <c r="Q9" s="62"/>
      <c r="R9" s="43"/>
      <c r="S9" s="16"/>
      <c r="T9" s="16"/>
      <c r="U9" s="42">
        <f t="shared" si="2"/>
        <v>0</v>
      </c>
      <c r="V9" s="16"/>
      <c r="W9" s="16"/>
      <c r="X9" s="16"/>
      <c r="Y9" s="16"/>
      <c r="Z9" s="16"/>
      <c r="AA9" s="16"/>
      <c r="AB9" s="62"/>
      <c r="AC9" s="43"/>
      <c r="AD9" s="16"/>
      <c r="AE9" s="16"/>
      <c r="AF9" s="42">
        <f t="shared" si="3"/>
        <v>0</v>
      </c>
      <c r="AG9" s="16"/>
      <c r="AH9" s="16"/>
      <c r="AI9" s="16"/>
      <c r="AJ9" s="16"/>
      <c r="AK9" s="16"/>
      <c r="AL9" s="16"/>
      <c r="AM9" s="62"/>
      <c r="AN9" s="68"/>
      <c r="AO9" s="16"/>
      <c r="AP9" s="16"/>
      <c r="AQ9" s="42">
        <f t="shared" si="0"/>
        <v>0</v>
      </c>
      <c r="AR9" s="16"/>
      <c r="AS9" s="16"/>
      <c r="AT9" s="16"/>
      <c r="AU9" s="16"/>
      <c r="AV9" s="16"/>
      <c r="AW9" s="16"/>
      <c r="AX9" s="16"/>
    </row>
    <row r="10" outlineLevel="1" spans="1:50">
      <c r="A10" s="43">
        <v>7</v>
      </c>
      <c r="B10" s="16" t="s">
        <v>216</v>
      </c>
      <c r="C10" s="44"/>
      <c r="D10" s="44"/>
      <c r="E10" s="43"/>
      <c r="F10" s="16"/>
      <c r="G10" s="16"/>
      <c r="H10" s="42">
        <f t="shared" si="1"/>
        <v>0</v>
      </c>
      <c r="I10" s="16"/>
      <c r="J10" s="16"/>
      <c r="K10" s="16"/>
      <c r="L10" s="16"/>
      <c r="M10" s="16"/>
      <c r="N10" s="16"/>
      <c r="O10" s="16"/>
      <c r="P10" s="16"/>
      <c r="Q10" s="62"/>
      <c r="R10" s="43"/>
      <c r="S10" s="16"/>
      <c r="T10" s="16"/>
      <c r="U10" s="42">
        <f t="shared" si="2"/>
        <v>22</v>
      </c>
      <c r="V10" s="16">
        <v>5</v>
      </c>
      <c r="W10" s="16">
        <v>8</v>
      </c>
      <c r="X10" s="16">
        <v>9</v>
      </c>
      <c r="Y10" s="16"/>
      <c r="Z10" s="16"/>
      <c r="AA10" s="16"/>
      <c r="AB10" s="62"/>
      <c r="AC10" s="43"/>
      <c r="AD10" s="16"/>
      <c r="AE10" s="16"/>
      <c r="AF10" s="42">
        <f t="shared" si="3"/>
        <v>0</v>
      </c>
      <c r="AG10" s="16"/>
      <c r="AH10" s="16"/>
      <c r="AI10" s="16"/>
      <c r="AJ10" s="16"/>
      <c r="AK10" s="16"/>
      <c r="AL10" s="16"/>
      <c r="AM10" s="62"/>
      <c r="AN10" s="68"/>
      <c r="AO10" s="16"/>
      <c r="AP10" s="16"/>
      <c r="AQ10" s="42">
        <f t="shared" si="0"/>
        <v>0</v>
      </c>
      <c r="AR10" s="16"/>
      <c r="AS10" s="16"/>
      <c r="AT10" s="16"/>
      <c r="AU10" s="16"/>
      <c r="AV10" s="16"/>
      <c r="AW10" s="16"/>
      <c r="AX10" s="16"/>
    </row>
    <row r="11" outlineLevel="1" spans="1:50">
      <c r="A11" s="43">
        <v>8</v>
      </c>
      <c r="B11" s="16" t="s">
        <v>217</v>
      </c>
      <c r="C11" s="44"/>
      <c r="D11" s="44"/>
      <c r="E11" s="43"/>
      <c r="F11" s="16"/>
      <c r="G11" s="16"/>
      <c r="H11" s="42">
        <f t="shared" si="1"/>
        <v>0</v>
      </c>
      <c r="I11" s="16"/>
      <c r="J11" s="16"/>
      <c r="K11" s="16"/>
      <c r="L11" s="16"/>
      <c r="M11" s="16"/>
      <c r="N11" s="16"/>
      <c r="O11" s="16"/>
      <c r="P11" s="16"/>
      <c r="Q11" s="62"/>
      <c r="R11" s="43"/>
      <c r="S11" s="16"/>
      <c r="T11" s="16"/>
      <c r="U11" s="42">
        <f t="shared" si="2"/>
        <v>0</v>
      </c>
      <c r="V11" s="16"/>
      <c r="W11" s="16"/>
      <c r="X11" s="16"/>
      <c r="Y11" s="16"/>
      <c r="Z11" s="16"/>
      <c r="AA11" s="16"/>
      <c r="AB11" s="62"/>
      <c r="AC11" s="43"/>
      <c r="AD11" s="16"/>
      <c r="AE11" s="16"/>
      <c r="AF11" s="42">
        <f t="shared" si="3"/>
        <v>0</v>
      </c>
      <c r="AG11" s="16"/>
      <c r="AH11" s="16"/>
      <c r="AI11" s="16"/>
      <c r="AJ11" s="16"/>
      <c r="AK11" s="16"/>
      <c r="AL11" s="16"/>
      <c r="AM11" s="62"/>
      <c r="AN11" s="68"/>
      <c r="AO11" s="16"/>
      <c r="AP11" s="16"/>
      <c r="AQ11" s="42">
        <f t="shared" si="0"/>
        <v>0</v>
      </c>
      <c r="AR11" s="16"/>
      <c r="AS11" s="16"/>
      <c r="AT11" s="16"/>
      <c r="AU11" s="16"/>
      <c r="AV11" s="16"/>
      <c r="AW11" s="16"/>
      <c r="AX11" s="16"/>
    </row>
    <row r="12" outlineLevel="1" spans="1:50">
      <c r="A12" s="43">
        <v>9</v>
      </c>
      <c r="B12" s="16" t="s">
        <v>218</v>
      </c>
      <c r="C12" s="44"/>
      <c r="D12" s="44"/>
      <c r="E12" s="43"/>
      <c r="F12" s="16"/>
      <c r="G12" s="16"/>
      <c r="H12" s="42">
        <f t="shared" si="1"/>
        <v>0</v>
      </c>
      <c r="I12" s="16"/>
      <c r="J12" s="16"/>
      <c r="K12" s="16"/>
      <c r="L12" s="16"/>
      <c r="M12" s="16"/>
      <c r="N12" s="16"/>
      <c r="O12" s="16"/>
      <c r="P12" s="16"/>
      <c r="Q12" s="62"/>
      <c r="R12" s="43"/>
      <c r="S12" s="16"/>
      <c r="T12" s="16"/>
      <c r="U12" s="42">
        <f t="shared" si="2"/>
        <v>0</v>
      </c>
      <c r="V12" s="16"/>
      <c r="W12" s="16"/>
      <c r="X12" s="16"/>
      <c r="Y12" s="16"/>
      <c r="Z12" s="16"/>
      <c r="AA12" s="16"/>
      <c r="AB12" s="62"/>
      <c r="AC12" s="43"/>
      <c r="AD12" s="16"/>
      <c r="AE12" s="16"/>
      <c r="AF12" s="42">
        <f t="shared" si="3"/>
        <v>0</v>
      </c>
      <c r="AG12" s="16"/>
      <c r="AH12" s="16"/>
      <c r="AI12" s="16"/>
      <c r="AJ12" s="16"/>
      <c r="AK12" s="16"/>
      <c r="AL12" s="16"/>
      <c r="AM12" s="62"/>
      <c r="AN12" s="68"/>
      <c r="AO12" s="16"/>
      <c r="AP12" s="16"/>
      <c r="AQ12" s="42">
        <f t="shared" si="0"/>
        <v>0</v>
      </c>
      <c r="AR12" s="16"/>
      <c r="AS12" s="16"/>
      <c r="AT12" s="16"/>
      <c r="AU12" s="16"/>
      <c r="AV12" s="16"/>
      <c r="AW12" s="16"/>
      <c r="AX12" s="16"/>
    </row>
    <row r="13" outlineLevel="1" spans="1:50">
      <c r="A13" s="43">
        <v>10</v>
      </c>
      <c r="B13" s="16" t="s">
        <v>219</v>
      </c>
      <c r="C13" s="44"/>
      <c r="D13" s="44"/>
      <c r="E13" s="43"/>
      <c r="F13" s="16"/>
      <c r="G13" s="16"/>
      <c r="H13" s="42">
        <f t="shared" si="1"/>
        <v>0</v>
      </c>
      <c r="I13" s="16"/>
      <c r="J13" s="16"/>
      <c r="K13" s="16"/>
      <c r="L13" s="16"/>
      <c r="M13" s="16"/>
      <c r="N13" s="16"/>
      <c r="O13" s="16"/>
      <c r="P13" s="16"/>
      <c r="Q13" s="62"/>
      <c r="R13" s="43"/>
      <c r="S13" s="16"/>
      <c r="T13" s="16"/>
      <c r="U13" s="42">
        <f t="shared" si="2"/>
        <v>0</v>
      </c>
      <c r="V13" s="16"/>
      <c r="W13" s="16"/>
      <c r="X13" s="16"/>
      <c r="Y13" s="16"/>
      <c r="Z13" s="16"/>
      <c r="AA13" s="16"/>
      <c r="AB13" s="62"/>
      <c r="AC13" s="43"/>
      <c r="AD13" s="16"/>
      <c r="AE13" s="16"/>
      <c r="AF13" s="42">
        <f t="shared" si="3"/>
        <v>0</v>
      </c>
      <c r="AG13" s="16"/>
      <c r="AH13" s="16"/>
      <c r="AI13" s="16"/>
      <c r="AJ13" s="16"/>
      <c r="AK13" s="16"/>
      <c r="AL13" s="16"/>
      <c r="AM13" s="62"/>
      <c r="AN13" s="68"/>
      <c r="AO13" s="16"/>
      <c r="AP13" s="16"/>
      <c r="AQ13" s="42">
        <f t="shared" si="0"/>
        <v>0</v>
      </c>
      <c r="AR13" s="16"/>
      <c r="AS13" s="16"/>
      <c r="AT13" s="16"/>
      <c r="AU13" s="16"/>
      <c r="AV13" s="16"/>
      <c r="AW13" s="16"/>
      <c r="AX13" s="16"/>
    </row>
    <row r="14" outlineLevel="1" spans="1:50">
      <c r="A14" s="43">
        <v>11</v>
      </c>
      <c r="B14" s="16" t="s">
        <v>220</v>
      </c>
      <c r="C14" s="44"/>
      <c r="D14" s="44"/>
      <c r="E14" s="43"/>
      <c r="F14" s="16"/>
      <c r="G14" s="16"/>
      <c r="H14" s="42">
        <f t="shared" si="1"/>
        <v>0</v>
      </c>
      <c r="I14" s="16"/>
      <c r="J14" s="16"/>
      <c r="K14" s="16"/>
      <c r="L14" s="16"/>
      <c r="M14" s="16"/>
      <c r="N14" s="16"/>
      <c r="O14" s="16"/>
      <c r="P14" s="16"/>
      <c r="Q14" s="62"/>
      <c r="R14" s="43"/>
      <c r="S14" s="16"/>
      <c r="T14" s="16"/>
      <c r="U14" s="42">
        <f t="shared" si="2"/>
        <v>0</v>
      </c>
      <c r="V14" s="16"/>
      <c r="W14" s="16"/>
      <c r="X14" s="16"/>
      <c r="Y14" s="16"/>
      <c r="Z14" s="16"/>
      <c r="AA14" s="16"/>
      <c r="AB14" s="62"/>
      <c r="AC14" s="43"/>
      <c r="AD14" s="16"/>
      <c r="AE14" s="16"/>
      <c r="AF14" s="42">
        <f t="shared" si="3"/>
        <v>0</v>
      </c>
      <c r="AG14" s="16"/>
      <c r="AH14" s="16"/>
      <c r="AI14" s="16"/>
      <c r="AJ14" s="16"/>
      <c r="AK14" s="16"/>
      <c r="AL14" s="16"/>
      <c r="AM14" s="62"/>
      <c r="AN14" s="68"/>
      <c r="AO14" s="16"/>
      <c r="AP14" s="16"/>
      <c r="AQ14" s="42">
        <f t="shared" si="0"/>
        <v>0</v>
      </c>
      <c r="AR14" s="16"/>
      <c r="AS14" s="16"/>
      <c r="AT14" s="16"/>
      <c r="AU14" s="16"/>
      <c r="AV14" s="16"/>
      <c r="AW14" s="16"/>
      <c r="AX14" s="16"/>
    </row>
    <row r="15" outlineLevel="1" spans="1:50">
      <c r="A15" s="43">
        <v>12</v>
      </c>
      <c r="B15" s="16" t="s">
        <v>221</v>
      </c>
      <c r="C15" s="44"/>
      <c r="D15" s="44"/>
      <c r="E15" s="43"/>
      <c r="F15" s="16"/>
      <c r="G15" s="16"/>
      <c r="H15" s="42">
        <f t="shared" si="1"/>
        <v>0</v>
      </c>
      <c r="I15" s="16"/>
      <c r="J15" s="16"/>
      <c r="K15" s="16"/>
      <c r="L15" s="16"/>
      <c r="M15" s="16"/>
      <c r="N15" s="16"/>
      <c r="O15" s="16"/>
      <c r="P15" s="16"/>
      <c r="Q15" s="62"/>
      <c r="R15" s="43"/>
      <c r="S15" s="16"/>
      <c r="T15" s="16"/>
      <c r="U15" s="42">
        <f t="shared" si="2"/>
        <v>0</v>
      </c>
      <c r="V15" s="16"/>
      <c r="W15" s="16"/>
      <c r="X15" s="16"/>
      <c r="Y15" s="16"/>
      <c r="Z15" s="16"/>
      <c r="AA15" s="16"/>
      <c r="AB15" s="62"/>
      <c r="AC15" s="43"/>
      <c r="AD15" s="16"/>
      <c r="AE15" s="16"/>
      <c r="AF15" s="42">
        <f t="shared" si="3"/>
        <v>0</v>
      </c>
      <c r="AG15" s="16"/>
      <c r="AH15" s="16"/>
      <c r="AI15" s="16"/>
      <c r="AJ15" s="16"/>
      <c r="AK15" s="16"/>
      <c r="AL15" s="16"/>
      <c r="AM15" s="62"/>
      <c r="AN15" s="68"/>
      <c r="AO15" s="16"/>
      <c r="AP15" s="16"/>
      <c r="AQ15" s="42">
        <f t="shared" si="0"/>
        <v>0</v>
      </c>
      <c r="AR15" s="16"/>
      <c r="AS15" s="16"/>
      <c r="AT15" s="16"/>
      <c r="AU15" s="16"/>
      <c r="AV15" s="16"/>
      <c r="AW15" s="16"/>
      <c r="AX15" s="16"/>
    </row>
    <row r="16" outlineLevel="1" spans="1:50">
      <c r="A16" s="43">
        <v>13</v>
      </c>
      <c r="B16" s="16" t="s">
        <v>222</v>
      </c>
      <c r="C16" s="44"/>
      <c r="D16" s="44"/>
      <c r="E16" s="43"/>
      <c r="F16" s="16"/>
      <c r="G16" s="16"/>
      <c r="H16" s="42">
        <f t="shared" si="1"/>
        <v>0</v>
      </c>
      <c r="I16" s="16"/>
      <c r="J16" s="16"/>
      <c r="K16" s="16"/>
      <c r="L16" s="16"/>
      <c r="M16" s="16"/>
      <c r="N16" s="16"/>
      <c r="O16" s="16"/>
      <c r="P16" s="16"/>
      <c r="Q16" s="62"/>
      <c r="R16" s="43"/>
      <c r="S16" s="16"/>
      <c r="T16" s="16"/>
      <c r="U16" s="42">
        <f t="shared" si="2"/>
        <v>0</v>
      </c>
      <c r="V16" s="16"/>
      <c r="W16" s="16"/>
      <c r="X16" s="16"/>
      <c r="Y16" s="16"/>
      <c r="Z16" s="16"/>
      <c r="AA16" s="16"/>
      <c r="AB16" s="62"/>
      <c r="AC16" s="43"/>
      <c r="AD16" s="16"/>
      <c r="AE16" s="16"/>
      <c r="AF16" s="42">
        <f t="shared" si="3"/>
        <v>0</v>
      </c>
      <c r="AG16" s="16"/>
      <c r="AH16" s="16"/>
      <c r="AI16" s="16"/>
      <c r="AJ16" s="16"/>
      <c r="AK16" s="16"/>
      <c r="AL16" s="16"/>
      <c r="AM16" s="62"/>
      <c r="AN16" s="68"/>
      <c r="AO16" s="16"/>
      <c r="AP16" s="16"/>
      <c r="AQ16" s="42">
        <f t="shared" si="0"/>
        <v>0</v>
      </c>
      <c r="AR16" s="16"/>
      <c r="AS16" s="16"/>
      <c r="AT16" s="16"/>
      <c r="AU16" s="16"/>
      <c r="AV16" s="16"/>
      <c r="AW16" s="16"/>
      <c r="AX16" s="16"/>
    </row>
    <row r="17" outlineLevel="1" spans="1:50">
      <c r="A17" s="43">
        <v>14</v>
      </c>
      <c r="B17" s="16" t="s">
        <v>223</v>
      </c>
      <c r="C17" s="44"/>
      <c r="D17" s="44"/>
      <c r="E17" s="43"/>
      <c r="F17" s="16"/>
      <c r="G17" s="16"/>
      <c r="H17" s="42">
        <f t="shared" si="1"/>
        <v>0</v>
      </c>
      <c r="I17" s="16"/>
      <c r="J17" s="16"/>
      <c r="K17" s="16"/>
      <c r="L17" s="16"/>
      <c r="M17" s="16"/>
      <c r="N17" s="16"/>
      <c r="O17" s="16"/>
      <c r="P17" s="16"/>
      <c r="Q17" s="62"/>
      <c r="R17" s="43"/>
      <c r="S17" s="16"/>
      <c r="T17" s="16"/>
      <c r="U17" s="42">
        <f t="shared" si="2"/>
        <v>0</v>
      </c>
      <c r="V17" s="16"/>
      <c r="W17" s="16"/>
      <c r="X17" s="16"/>
      <c r="Y17" s="16"/>
      <c r="Z17" s="16"/>
      <c r="AA17" s="16"/>
      <c r="AB17" s="62"/>
      <c r="AC17" s="43"/>
      <c r="AD17" s="16"/>
      <c r="AE17" s="16"/>
      <c r="AF17" s="42">
        <f t="shared" si="3"/>
        <v>0</v>
      </c>
      <c r="AG17" s="16"/>
      <c r="AH17" s="16"/>
      <c r="AI17" s="16"/>
      <c r="AJ17" s="16"/>
      <c r="AK17" s="16"/>
      <c r="AL17" s="16"/>
      <c r="AM17" s="62"/>
      <c r="AN17" s="68"/>
      <c r="AO17" s="16"/>
      <c r="AP17" s="16"/>
      <c r="AQ17" s="42">
        <f t="shared" si="0"/>
        <v>0</v>
      </c>
      <c r="AR17" s="16"/>
      <c r="AS17" s="16"/>
      <c r="AT17" s="16"/>
      <c r="AU17" s="16"/>
      <c r="AV17" s="16"/>
      <c r="AW17" s="16"/>
      <c r="AX17" s="16"/>
    </row>
    <row r="18" outlineLevel="1" spans="1:50">
      <c r="A18" s="43">
        <v>15</v>
      </c>
      <c r="B18" s="16" t="s">
        <v>224</v>
      </c>
      <c r="C18" s="44"/>
      <c r="D18" s="44"/>
      <c r="E18" s="43"/>
      <c r="F18" s="16"/>
      <c r="G18" s="16"/>
      <c r="H18" s="42">
        <f t="shared" si="1"/>
        <v>0</v>
      </c>
      <c r="I18" s="16"/>
      <c r="J18" s="16"/>
      <c r="K18" s="16"/>
      <c r="L18" s="16"/>
      <c r="M18" s="16"/>
      <c r="N18" s="16"/>
      <c r="O18" s="16"/>
      <c r="P18" s="16"/>
      <c r="Q18" s="62"/>
      <c r="R18" s="43"/>
      <c r="S18" s="16"/>
      <c r="T18" s="16"/>
      <c r="U18" s="42">
        <f t="shared" si="2"/>
        <v>0</v>
      </c>
      <c r="V18" s="16"/>
      <c r="W18" s="16"/>
      <c r="X18" s="16"/>
      <c r="Y18" s="16"/>
      <c r="Z18" s="16"/>
      <c r="AA18" s="16"/>
      <c r="AB18" s="62"/>
      <c r="AC18" s="43"/>
      <c r="AD18" s="16"/>
      <c r="AE18" s="16"/>
      <c r="AF18" s="42">
        <f t="shared" si="3"/>
        <v>0</v>
      </c>
      <c r="AG18" s="16"/>
      <c r="AH18" s="16"/>
      <c r="AI18" s="16"/>
      <c r="AJ18" s="16"/>
      <c r="AK18" s="16"/>
      <c r="AL18" s="16"/>
      <c r="AM18" s="62"/>
      <c r="AN18" s="68"/>
      <c r="AO18" s="16"/>
      <c r="AP18" s="16"/>
      <c r="AQ18" s="42">
        <f t="shared" si="0"/>
        <v>0</v>
      </c>
      <c r="AR18" s="16"/>
      <c r="AS18" s="16"/>
      <c r="AT18" s="16"/>
      <c r="AU18" s="16"/>
      <c r="AV18" s="16"/>
      <c r="AW18" s="16"/>
      <c r="AX18" s="16"/>
    </row>
    <row r="19" outlineLevel="1" spans="1:50">
      <c r="A19" s="43">
        <v>16</v>
      </c>
      <c r="B19" s="16" t="s">
        <v>225</v>
      </c>
      <c r="C19" s="44"/>
      <c r="D19" s="44"/>
      <c r="E19" s="43"/>
      <c r="F19" s="16"/>
      <c r="G19" s="16"/>
      <c r="H19" s="42">
        <f t="shared" si="1"/>
        <v>0</v>
      </c>
      <c r="I19" s="16"/>
      <c r="J19" s="16"/>
      <c r="K19" s="16"/>
      <c r="L19" s="16"/>
      <c r="M19" s="16"/>
      <c r="N19" s="16"/>
      <c r="O19" s="16"/>
      <c r="P19" s="16"/>
      <c r="Q19" s="62"/>
      <c r="R19" s="43"/>
      <c r="S19" s="16"/>
      <c r="T19" s="16"/>
      <c r="U19" s="42">
        <f t="shared" si="2"/>
        <v>0</v>
      </c>
      <c r="V19" s="16"/>
      <c r="W19" s="16"/>
      <c r="X19" s="16"/>
      <c r="Y19" s="16"/>
      <c r="Z19" s="16"/>
      <c r="AA19" s="16"/>
      <c r="AB19" s="62"/>
      <c r="AC19" s="43"/>
      <c r="AD19" s="16"/>
      <c r="AE19" s="16"/>
      <c r="AF19" s="42">
        <f t="shared" si="3"/>
        <v>0</v>
      </c>
      <c r="AG19" s="16"/>
      <c r="AH19" s="16"/>
      <c r="AI19" s="16"/>
      <c r="AJ19" s="16"/>
      <c r="AK19" s="16"/>
      <c r="AL19" s="16"/>
      <c r="AM19" s="62"/>
      <c r="AN19" s="68"/>
      <c r="AO19" s="16"/>
      <c r="AP19" s="16"/>
      <c r="AQ19" s="42">
        <f t="shared" si="0"/>
        <v>0</v>
      </c>
      <c r="AR19" s="16"/>
      <c r="AS19" s="16"/>
      <c r="AT19" s="16"/>
      <c r="AU19" s="16"/>
      <c r="AV19" s="16"/>
      <c r="AW19" s="16"/>
      <c r="AX19" s="16"/>
    </row>
    <row r="20" outlineLevel="1" spans="1:50">
      <c r="A20" s="43">
        <v>17</v>
      </c>
      <c r="B20" s="16" t="s">
        <v>226</v>
      </c>
      <c r="C20" s="44"/>
      <c r="D20" s="44"/>
      <c r="E20" s="43"/>
      <c r="F20" s="16"/>
      <c r="G20" s="16"/>
      <c r="H20" s="42">
        <f t="shared" si="1"/>
        <v>0</v>
      </c>
      <c r="I20" s="16"/>
      <c r="J20" s="16"/>
      <c r="K20" s="16"/>
      <c r="L20" s="16"/>
      <c r="M20" s="16"/>
      <c r="N20" s="16"/>
      <c r="O20" s="16"/>
      <c r="P20" s="16"/>
      <c r="Q20" s="62"/>
      <c r="R20" s="43"/>
      <c r="S20" s="16"/>
      <c r="T20" s="16"/>
      <c r="U20" s="42">
        <f t="shared" si="2"/>
        <v>0</v>
      </c>
      <c r="V20" s="16"/>
      <c r="W20" s="16"/>
      <c r="X20" s="16"/>
      <c r="Y20" s="16"/>
      <c r="Z20" s="16"/>
      <c r="AA20" s="16"/>
      <c r="AB20" s="62"/>
      <c r="AC20" s="43"/>
      <c r="AD20" s="16"/>
      <c r="AE20" s="16"/>
      <c r="AF20" s="42">
        <f t="shared" si="3"/>
        <v>0</v>
      </c>
      <c r="AG20" s="16"/>
      <c r="AH20" s="16"/>
      <c r="AI20" s="16"/>
      <c r="AJ20" s="16"/>
      <c r="AK20" s="16"/>
      <c r="AL20" s="16"/>
      <c r="AM20" s="62"/>
      <c r="AN20" s="68"/>
      <c r="AO20" s="16"/>
      <c r="AP20" s="16"/>
      <c r="AQ20" s="42">
        <f t="shared" si="0"/>
        <v>0</v>
      </c>
      <c r="AR20" s="16"/>
      <c r="AS20" s="16"/>
      <c r="AT20" s="16"/>
      <c r="AU20" s="16"/>
      <c r="AV20" s="16"/>
      <c r="AW20" s="16"/>
      <c r="AX20" s="16"/>
    </row>
    <row r="21" ht="15.15" outlineLevel="1" spans="1:50">
      <c r="A21" s="43"/>
      <c r="B21" s="45"/>
      <c r="C21" s="46"/>
      <c r="D21" s="46"/>
      <c r="E21" s="47"/>
      <c r="F21" s="45"/>
      <c r="G21" s="45"/>
      <c r="H21" s="48">
        <f t="shared" si="1"/>
        <v>0</v>
      </c>
      <c r="I21" s="45"/>
      <c r="J21" s="45"/>
      <c r="K21" s="45"/>
      <c r="L21" s="45"/>
      <c r="M21" s="45"/>
      <c r="N21" s="45"/>
      <c r="O21" s="45"/>
      <c r="P21" s="45"/>
      <c r="Q21" s="63"/>
      <c r="R21" s="47"/>
      <c r="S21" s="45"/>
      <c r="T21" s="45"/>
      <c r="U21" s="48">
        <f t="shared" si="2"/>
        <v>0</v>
      </c>
      <c r="V21" s="45"/>
      <c r="W21" s="45"/>
      <c r="X21" s="45"/>
      <c r="Y21" s="45"/>
      <c r="Z21" s="45"/>
      <c r="AA21" s="45"/>
      <c r="AB21" s="63"/>
      <c r="AC21" s="47"/>
      <c r="AD21" s="45"/>
      <c r="AE21" s="45"/>
      <c r="AF21" s="42">
        <f t="shared" si="3"/>
        <v>0</v>
      </c>
      <c r="AG21" s="45"/>
      <c r="AH21" s="45"/>
      <c r="AI21" s="45"/>
      <c r="AJ21" s="45"/>
      <c r="AK21" s="45"/>
      <c r="AL21" s="45"/>
      <c r="AM21" s="63"/>
      <c r="AN21" s="69"/>
      <c r="AO21" s="45"/>
      <c r="AP21" s="45"/>
      <c r="AQ21" s="42">
        <f t="shared" si="0"/>
        <v>0</v>
      </c>
      <c r="AR21" s="45"/>
      <c r="AS21" s="45"/>
      <c r="AT21" s="45"/>
      <c r="AU21" s="45"/>
      <c r="AV21" s="45"/>
      <c r="AW21" s="45"/>
      <c r="AX21" s="45"/>
    </row>
    <row r="22" ht="15.15" spans="1:50">
      <c r="A22" s="49"/>
      <c r="B22" s="50" t="s">
        <v>227</v>
      </c>
      <c r="C22" s="51"/>
      <c r="D22" s="52"/>
      <c r="E22" s="53">
        <f>SUM(E3:E20)</f>
        <v>35</v>
      </c>
      <c r="F22" s="54"/>
      <c r="G22" s="54"/>
      <c r="H22" s="55">
        <f>SUM(H2:H21)</f>
        <v>24</v>
      </c>
      <c r="I22" s="55">
        <f>SUM(I2:I21)</f>
        <v>17</v>
      </c>
      <c r="J22" s="55">
        <f>SUM(J2:J21)</f>
        <v>12</v>
      </c>
      <c r="K22" s="55"/>
      <c r="L22" s="55"/>
      <c r="M22" s="55">
        <f>SUM(M2:M21)</f>
        <v>9</v>
      </c>
      <c r="N22" s="55">
        <f>SUM(N2:N21)</f>
        <v>5</v>
      </c>
      <c r="O22" s="55">
        <f>SUM(O2:O21)</f>
        <v>7</v>
      </c>
      <c r="P22" s="54"/>
      <c r="Q22" s="64"/>
      <c r="R22" s="53">
        <f>SUM(R3:R21)</f>
        <v>0</v>
      </c>
      <c r="S22" s="54"/>
      <c r="T22" s="54"/>
      <c r="U22" s="55">
        <f t="shared" ref="U22:Z22" si="4">SUM(U3:U21)</f>
        <v>22</v>
      </c>
      <c r="V22" s="55">
        <f t="shared" si="4"/>
        <v>5</v>
      </c>
      <c r="W22" s="55">
        <f t="shared" si="4"/>
        <v>8</v>
      </c>
      <c r="X22" s="55">
        <f t="shared" si="4"/>
        <v>9</v>
      </c>
      <c r="Y22" s="55">
        <f t="shared" si="4"/>
        <v>0</v>
      </c>
      <c r="Z22" s="55">
        <f t="shared" si="4"/>
        <v>0</v>
      </c>
      <c r="AA22" s="54"/>
      <c r="AB22" s="64"/>
      <c r="AC22" s="53">
        <f>SUM(AC3:AC21)</f>
        <v>0</v>
      </c>
      <c r="AD22" s="54"/>
      <c r="AE22" s="54"/>
      <c r="AF22" s="55">
        <f>SUM(AF3:AF21)</f>
        <v>0</v>
      </c>
      <c r="AG22" s="55">
        <f>SUM(AG3:AG21)</f>
        <v>0</v>
      </c>
      <c r="AH22" s="55">
        <f>SUM(AH3:AH21)</f>
        <v>0</v>
      </c>
      <c r="AI22" s="55">
        <f t="shared" ref="AI22:AN22" si="5">SUM(AI3:AI21)</f>
        <v>0</v>
      </c>
      <c r="AJ22" s="55">
        <f t="shared" si="5"/>
        <v>0</v>
      </c>
      <c r="AK22" s="55">
        <f t="shared" si="5"/>
        <v>0</v>
      </c>
      <c r="AL22" s="54"/>
      <c r="AM22" s="64"/>
      <c r="AN22" s="53">
        <f t="shared" si="5"/>
        <v>0</v>
      </c>
      <c r="AO22" s="54"/>
      <c r="AP22" s="54"/>
      <c r="AQ22" s="55">
        <f t="shared" ref="AQ22:AV22" si="6">SUM(AQ3:AQ21)</f>
        <v>0</v>
      </c>
      <c r="AR22" s="55">
        <f t="shared" si="6"/>
        <v>0</v>
      </c>
      <c r="AS22" s="55">
        <f t="shared" si="6"/>
        <v>0</v>
      </c>
      <c r="AT22" s="55">
        <f t="shared" si="6"/>
        <v>0</v>
      </c>
      <c r="AU22" s="55">
        <f t="shared" si="6"/>
        <v>0</v>
      </c>
      <c r="AV22" s="55">
        <f t="shared" si="6"/>
        <v>0</v>
      </c>
      <c r="AW22" s="54"/>
      <c r="AX22" s="64"/>
    </row>
  </sheetData>
  <mergeCells count="5">
    <mergeCell ref="A1:D1"/>
    <mergeCell ref="E1:Q1"/>
    <mergeCell ref="R1:AB1"/>
    <mergeCell ref="AC1:AM1"/>
    <mergeCell ref="AN1:AX1"/>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8"/>
  <sheetViews>
    <sheetView topLeftCell="C1" workbookViewId="0">
      <selection activeCell="E4" sqref="E4"/>
    </sheetView>
  </sheetViews>
  <sheetFormatPr defaultColWidth="8.87962962962963" defaultRowHeight="13.5" customHeight="1"/>
  <cols>
    <col min="1" max="1" width="9.25"/>
    <col min="2" max="2" width="12.1296296296296" style="20" customWidth="1" outlineLevel="1"/>
    <col min="3" max="3" width="12.3796296296296" style="20" customWidth="1" outlineLevel="1"/>
    <col min="4" max="4" width="12.25" style="20" customWidth="1" outlineLevel="1"/>
    <col min="5" max="5" width="17.3796296296296" style="20" customWidth="1" outlineLevel="1"/>
    <col min="6" max="7" width="10.8796296296296" style="20" customWidth="1" outlineLevel="1"/>
    <col min="8" max="8" width="10.25" style="20"/>
    <col min="9" max="9" width="11.1296296296296" style="20" customWidth="1"/>
  </cols>
  <sheetData>
    <row r="1" ht="28.9" customHeight="1"/>
    <row r="2" ht="14.4" spans="1:1">
      <c r="A2" s="21" t="s">
        <v>2</v>
      </c>
    </row>
    <row r="3" ht="15.2" customHeight="1" spans="1:9">
      <c r="A3" s="22">
        <v>45444</v>
      </c>
      <c r="B3" s="23" t="s">
        <v>228</v>
      </c>
      <c r="C3" s="24"/>
      <c r="D3" s="24"/>
      <c r="E3" s="24"/>
      <c r="F3" s="24"/>
      <c r="G3" s="25"/>
      <c r="H3" s="26" t="s">
        <v>7</v>
      </c>
      <c r="I3" s="26"/>
    </row>
    <row r="4" ht="28.8" spans="2:9">
      <c r="B4" s="27" t="s">
        <v>229</v>
      </c>
      <c r="C4" s="16" t="s">
        <v>230</v>
      </c>
      <c r="D4" s="16" t="s">
        <v>231</v>
      </c>
      <c r="E4" s="16" t="s">
        <v>232</v>
      </c>
      <c r="F4" s="28" t="s">
        <v>13</v>
      </c>
      <c r="G4" s="29"/>
      <c r="H4" s="30"/>
      <c r="I4" s="30"/>
    </row>
    <row r="5" ht="14.4" spans="2:9">
      <c r="B5" s="16" t="s">
        <v>17</v>
      </c>
      <c r="C5" s="16">
        <v>11</v>
      </c>
      <c r="D5" s="16">
        <v>22</v>
      </c>
      <c r="E5" s="16">
        <v>7</v>
      </c>
      <c r="F5" s="23">
        <f>SUM(C5:E5)</f>
        <v>40</v>
      </c>
      <c r="G5" s="25"/>
      <c r="H5" s="30"/>
      <c r="I5" s="30"/>
    </row>
    <row r="6" ht="28.8" spans="2:9">
      <c r="B6" s="16" t="s">
        <v>148</v>
      </c>
      <c r="C6" s="16">
        <v>19</v>
      </c>
      <c r="D6" s="16">
        <v>10</v>
      </c>
      <c r="E6" s="16"/>
      <c r="F6" s="23">
        <f>SUM(C6:E6)</f>
        <v>29</v>
      </c>
      <c r="G6" s="25"/>
      <c r="H6" s="30"/>
      <c r="I6" s="30"/>
    </row>
    <row r="7" ht="28.8" spans="2:9">
      <c r="B7" s="16" t="s">
        <v>149</v>
      </c>
      <c r="C7" s="16">
        <v>19</v>
      </c>
      <c r="D7" s="16">
        <v>10</v>
      </c>
      <c r="E7" s="16"/>
      <c r="F7" s="23">
        <f>SUM(C7:E7)</f>
        <v>29</v>
      </c>
      <c r="G7" s="25"/>
      <c r="H7" s="30"/>
      <c r="I7" s="30"/>
    </row>
    <row r="8" ht="14.4" spans="2:9">
      <c r="B8" s="6" t="s">
        <v>137</v>
      </c>
      <c r="C8" s="6">
        <f>SUM(C5:C7)</f>
        <v>49</v>
      </c>
      <c r="D8" s="6">
        <f>SUM(D5:D7)</f>
        <v>42</v>
      </c>
      <c r="E8" s="6">
        <f>SUM(E5:E7)</f>
        <v>7</v>
      </c>
      <c r="F8" s="23">
        <f>SUM(C8:E8)</f>
        <v>98</v>
      </c>
      <c r="G8" s="25"/>
      <c r="H8" s="30"/>
      <c r="I8" s="30"/>
    </row>
    <row r="9"/>
    <row r="10"/>
    <row r="11" ht="14.4" spans="2:9">
      <c r="B11" s="23" t="s">
        <v>233</v>
      </c>
      <c r="C11" s="24"/>
      <c r="D11" s="24"/>
      <c r="E11" s="24"/>
      <c r="F11" s="24"/>
      <c r="G11" s="25"/>
      <c r="H11" s="26" t="s">
        <v>7</v>
      </c>
      <c r="I11" s="26"/>
    </row>
    <row r="12" ht="14.4" spans="2:9">
      <c r="B12" s="16" t="s">
        <v>136</v>
      </c>
      <c r="C12" s="16" t="s">
        <v>108</v>
      </c>
      <c r="D12" s="16" t="s">
        <v>79</v>
      </c>
      <c r="E12" s="16" t="s">
        <v>135</v>
      </c>
      <c r="F12" s="26" t="s">
        <v>137</v>
      </c>
      <c r="G12" s="26"/>
      <c r="H12" s="30"/>
      <c r="I12" s="30"/>
    </row>
    <row r="13" ht="14.4" spans="2:9">
      <c r="B13" s="7">
        <v>5</v>
      </c>
      <c r="C13" s="7">
        <v>14</v>
      </c>
      <c r="D13" s="7">
        <v>22</v>
      </c>
      <c r="E13" s="7">
        <v>1</v>
      </c>
      <c r="F13" s="23">
        <v>42</v>
      </c>
      <c r="G13" s="25"/>
      <c r="H13" s="30"/>
      <c r="I13" s="30"/>
    </row>
    <row r="14"/>
    <row r="15" ht="14.4" spans="2:9">
      <c r="B15"/>
      <c r="C15"/>
      <c r="D15"/>
      <c r="E15"/>
      <c r="F15"/>
      <c r="G15"/>
      <c r="H15"/>
      <c r="I15"/>
    </row>
    <row r="16" ht="14.45" customHeight="1" spans="2:9">
      <c r="B16" s="26" t="s">
        <v>234</v>
      </c>
      <c r="C16" s="26"/>
      <c r="D16" s="26"/>
      <c r="E16" s="26"/>
      <c r="F16" s="26"/>
      <c r="G16" s="26"/>
      <c r="H16" s="26" t="s">
        <v>7</v>
      </c>
      <c r="I16" s="6"/>
    </row>
    <row r="17" ht="16.5" customHeight="1" spans="2:9">
      <c r="B17" s="31" t="s">
        <v>235</v>
      </c>
      <c r="C17" s="16" t="s">
        <v>108</v>
      </c>
      <c r="D17" s="16" t="s">
        <v>79</v>
      </c>
      <c r="E17" s="16" t="s">
        <v>135</v>
      </c>
      <c r="F17" s="16" t="s">
        <v>136</v>
      </c>
      <c r="G17" s="6" t="s">
        <v>137</v>
      </c>
      <c r="H17" s="30"/>
      <c r="I17" s="30"/>
    </row>
    <row r="18" ht="14.4" spans="2:9">
      <c r="B18" s="7" t="s">
        <v>108</v>
      </c>
      <c r="C18" s="7">
        <v>8</v>
      </c>
      <c r="D18" s="7"/>
      <c r="E18" s="7"/>
      <c r="F18" s="7">
        <v>1</v>
      </c>
      <c r="G18" s="6">
        <v>9</v>
      </c>
      <c r="H18" s="30"/>
      <c r="I18" s="30"/>
    </row>
    <row r="19" ht="14.4" spans="2:9">
      <c r="B19" s="7" t="s">
        <v>79</v>
      </c>
      <c r="C19" s="7">
        <v>1</v>
      </c>
      <c r="D19" s="7"/>
      <c r="E19" s="7">
        <v>1</v>
      </c>
      <c r="F19" s="7"/>
      <c r="G19" s="6">
        <v>2</v>
      </c>
      <c r="H19" s="30"/>
      <c r="I19" s="30"/>
    </row>
    <row r="20" ht="14.4" spans="2:9">
      <c r="B20" s="7" t="s">
        <v>135</v>
      </c>
      <c r="C20" s="7"/>
      <c r="D20" s="7">
        <v>4</v>
      </c>
      <c r="E20" s="7"/>
      <c r="F20" s="7"/>
      <c r="G20" s="6">
        <v>4</v>
      </c>
      <c r="H20" s="30"/>
      <c r="I20" s="30"/>
    </row>
    <row r="21" ht="14.45" customHeight="1" spans="2:9">
      <c r="B21" s="7" t="s">
        <v>136</v>
      </c>
      <c r="C21" s="7"/>
      <c r="D21" s="7">
        <v>1</v>
      </c>
      <c r="E21" s="7"/>
      <c r="F21" s="7"/>
      <c r="G21" s="6">
        <v>1</v>
      </c>
      <c r="H21" s="30"/>
      <c r="I21" s="30"/>
    </row>
    <row r="22" ht="14.4" spans="2:9">
      <c r="B22" s="6" t="s">
        <v>137</v>
      </c>
      <c r="C22" s="6">
        <v>9</v>
      </c>
      <c r="D22" s="6">
        <v>5</v>
      </c>
      <c r="E22" s="6">
        <v>1</v>
      </c>
      <c r="F22" s="6">
        <v>1</v>
      </c>
      <c r="G22" s="6">
        <v>16</v>
      </c>
      <c r="H22" s="30"/>
      <c r="I22" s="30"/>
    </row>
    <row r="23"/>
    <row r="24"/>
    <row r="25"/>
    <row r="26"/>
    <row r="27"/>
    <row r="28"/>
  </sheetData>
  <mergeCells count="26">
    <mergeCell ref="B3:G3"/>
    <mergeCell ref="H3:I3"/>
    <mergeCell ref="F4:G4"/>
    <mergeCell ref="H4:I4"/>
    <mergeCell ref="F5:G5"/>
    <mergeCell ref="H5:I5"/>
    <mergeCell ref="F6:G6"/>
    <mergeCell ref="H6:I6"/>
    <mergeCell ref="F7:G7"/>
    <mergeCell ref="H7:I7"/>
    <mergeCell ref="F8:G8"/>
    <mergeCell ref="H8:I8"/>
    <mergeCell ref="B11:G11"/>
    <mergeCell ref="H11:I11"/>
    <mergeCell ref="F12:G12"/>
    <mergeCell ref="H12:I12"/>
    <mergeCell ref="F13:G13"/>
    <mergeCell ref="H13:I13"/>
    <mergeCell ref="B16:G16"/>
    <mergeCell ref="H16:I16"/>
    <mergeCell ref="H17:I17"/>
    <mergeCell ref="H18:I18"/>
    <mergeCell ref="H19:I19"/>
    <mergeCell ref="H20:I20"/>
    <mergeCell ref="H21:I21"/>
    <mergeCell ref="H22:I22"/>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H20"/>
  <sheetViews>
    <sheetView workbookViewId="0">
      <selection activeCell="H22" sqref="H22"/>
    </sheetView>
  </sheetViews>
  <sheetFormatPr defaultColWidth="8.87962962962963" defaultRowHeight="14.4" outlineLevelCol="7"/>
  <cols>
    <col min="1" max="1" width="15.5" customWidth="1"/>
    <col min="2" max="2" width="6.5" customWidth="1"/>
    <col min="3" max="3" width="21.5" customWidth="1"/>
    <col min="4" max="4" width="18.5" customWidth="1"/>
  </cols>
  <sheetData>
    <row r="2" spans="1:8">
      <c r="A2" s="1" t="s">
        <v>236</v>
      </c>
      <c r="B2" s="1" t="s">
        <v>237</v>
      </c>
      <c r="C2" s="1" t="s">
        <v>238</v>
      </c>
      <c r="D2" s="2" t="s">
        <v>239</v>
      </c>
      <c r="F2" s="3"/>
      <c r="G2" s="4"/>
      <c r="H2" s="5"/>
    </row>
    <row r="3" spans="1:8">
      <c r="A3" s="6" t="s">
        <v>240</v>
      </c>
      <c r="B3" s="7">
        <f>COUNTA(CaseID)</f>
        <v>12</v>
      </c>
      <c r="C3" s="7"/>
      <c r="D3" s="8"/>
      <c r="E3" s="9"/>
      <c r="F3" s="10"/>
      <c r="G3" s="11"/>
      <c r="H3" s="12"/>
    </row>
    <row r="4" spans="1:8">
      <c r="A4" s="6" t="s">
        <v>53</v>
      </c>
      <c r="B4" s="7">
        <f>COUNTA(Module)</f>
        <v>12</v>
      </c>
      <c r="C4" s="7">
        <f>ROUND((B4/$B3)*100,2)</f>
        <v>100</v>
      </c>
      <c r="D4" s="8">
        <f>100-C4</f>
        <v>0</v>
      </c>
      <c r="F4" s="10"/>
      <c r="G4" s="11"/>
      <c r="H4" s="12"/>
    </row>
    <row r="5" spans="1:8">
      <c r="A5" s="6" t="s">
        <v>55</v>
      </c>
      <c r="B5" s="7">
        <f>COUNTA(ReqID)</f>
        <v>0</v>
      </c>
      <c r="C5" s="7">
        <f>ROUND((B5/$B3)*100,2)</f>
        <v>0</v>
      </c>
      <c r="D5" s="8">
        <f t="shared" ref="D5:D13" si="0">100-C5</f>
        <v>100</v>
      </c>
      <c r="F5" s="10"/>
      <c r="G5" s="11"/>
      <c r="H5" s="12"/>
    </row>
    <row r="6" spans="1:8">
      <c r="A6" s="6" t="s">
        <v>56</v>
      </c>
      <c r="B6" s="7">
        <f>COUNTA(Function)</f>
        <v>12</v>
      </c>
      <c r="C6" s="7">
        <f>ROUND((B6/$B3)*100,2)</f>
        <v>100</v>
      </c>
      <c r="D6" s="8">
        <f t="shared" si="0"/>
        <v>0</v>
      </c>
      <c r="F6" s="10"/>
      <c r="G6" s="11"/>
      <c r="H6" s="12"/>
    </row>
    <row r="7" spans="1:8">
      <c r="A7" s="6" t="s">
        <v>57</v>
      </c>
      <c r="B7" s="7">
        <f>COUNTA(TestingType)</f>
        <v>12</v>
      </c>
      <c r="C7" s="7">
        <f>ROUND((B7/$B3)*100,2)</f>
        <v>100</v>
      </c>
      <c r="D7" s="8">
        <f t="shared" si="0"/>
        <v>0</v>
      </c>
      <c r="F7" s="10"/>
      <c r="G7" s="11"/>
      <c r="H7" s="12"/>
    </row>
    <row r="8" spans="1:8">
      <c r="A8" s="6" t="s">
        <v>59</v>
      </c>
      <c r="B8" s="7">
        <f>COUNTA(TestDescription)</f>
        <v>12</v>
      </c>
      <c r="C8" s="7">
        <f>ROUND((B8/$B3)*100,2)</f>
        <v>100</v>
      </c>
      <c r="D8" s="8">
        <f t="shared" si="0"/>
        <v>0</v>
      </c>
      <c r="F8" s="10"/>
      <c r="G8" s="11"/>
      <c r="H8" s="12"/>
    </row>
    <row r="9" spans="1:8">
      <c r="A9" s="6" t="s">
        <v>60</v>
      </c>
      <c r="B9" s="7">
        <f>COUNTA(TestSteps)</f>
        <v>0</v>
      </c>
      <c r="C9" s="7">
        <f>ROUND((B9/$B3)*100,2)</f>
        <v>0</v>
      </c>
      <c r="D9" s="8">
        <f t="shared" si="0"/>
        <v>100</v>
      </c>
      <c r="F9" s="10"/>
      <c r="G9" s="11"/>
      <c r="H9" s="12"/>
    </row>
    <row r="10" spans="1:8">
      <c r="A10" s="6" t="s">
        <v>61</v>
      </c>
      <c r="B10" s="7">
        <f>COUNTA(ExpectedResult)</f>
        <v>12</v>
      </c>
      <c r="C10" s="7">
        <f>ROUND((B10/$B3)*100,2)</f>
        <v>100</v>
      </c>
      <c r="D10" s="8">
        <f t="shared" si="0"/>
        <v>0</v>
      </c>
      <c r="F10" s="10"/>
      <c r="G10" s="11"/>
      <c r="H10" s="12"/>
    </row>
    <row r="11" spans="1:8">
      <c r="A11" s="6" t="s">
        <v>62</v>
      </c>
      <c r="B11" s="7">
        <f>COUNTA(ActualResult)</f>
        <v>0</v>
      </c>
      <c r="C11" s="7">
        <f>ROUND((B11/$B3)*100,2)</f>
        <v>0</v>
      </c>
      <c r="D11" s="8">
        <f t="shared" si="0"/>
        <v>100</v>
      </c>
      <c r="F11" s="10"/>
      <c r="G11" s="11"/>
      <c r="H11" s="12"/>
    </row>
    <row r="12" spans="1:8">
      <c r="A12" s="6" t="s">
        <v>65</v>
      </c>
      <c r="B12" s="7">
        <f>COUNTA(Priority)</f>
        <v>0</v>
      </c>
      <c r="C12" s="7">
        <f>ROUND((B12/$B3)*100,2)</f>
        <v>0</v>
      </c>
      <c r="D12" s="8">
        <f t="shared" si="0"/>
        <v>100</v>
      </c>
      <c r="F12" s="10"/>
      <c r="G12" s="11"/>
      <c r="H12" s="12"/>
    </row>
    <row r="13" spans="1:8">
      <c r="A13" s="6" t="s">
        <v>66</v>
      </c>
      <c r="B13" s="7">
        <f>COUNTA(Severity)</f>
        <v>12</v>
      </c>
      <c r="C13" s="7">
        <f>ROUND((B13/$B3)*100,2)</f>
        <v>100</v>
      </c>
      <c r="D13" s="8">
        <f t="shared" si="0"/>
        <v>0</v>
      </c>
      <c r="F13" s="10"/>
      <c r="G13" s="11"/>
      <c r="H13" s="12"/>
    </row>
    <row r="14" spans="6:8">
      <c r="F14" s="10"/>
      <c r="G14" s="11"/>
      <c r="H14" s="12"/>
    </row>
    <row r="15" spans="6:8">
      <c r="F15" s="10"/>
      <c r="G15" s="11"/>
      <c r="H15" s="12"/>
    </row>
    <row r="16" spans="1:8">
      <c r="A16" s="13" t="s">
        <v>241</v>
      </c>
      <c r="B16" s="13"/>
      <c r="C16" s="13"/>
      <c r="F16" s="10"/>
      <c r="G16" s="11"/>
      <c r="H16" s="12"/>
    </row>
    <row r="17" ht="28.8" spans="1:8">
      <c r="A17" s="14" t="s">
        <v>242</v>
      </c>
      <c r="B17" s="14" t="s">
        <v>243</v>
      </c>
      <c r="C17" s="14" t="s">
        <v>244</v>
      </c>
      <c r="F17" s="10"/>
      <c r="G17" s="11"/>
      <c r="H17" s="12"/>
    </row>
    <row r="18" spans="1:8">
      <c r="A18" s="15" t="s">
        <v>125</v>
      </c>
      <c r="B18" s="16">
        <f>COUNTIF(TPM_Sheet!F13:F25,"Functionality")+COUNTIF(TPM_Sheet!F13:F25,"Intergration")+COUNTIF(TPM_Sheet!F13:F25,"Validation")</f>
        <v>12</v>
      </c>
      <c r="C18" s="16">
        <f>ROUND((B18/'Test Case Quality'!B3)*100,2)</f>
        <v>100</v>
      </c>
      <c r="F18" s="10"/>
      <c r="G18" s="11"/>
      <c r="H18" s="12"/>
    </row>
    <row r="19" spans="1:8">
      <c r="A19" s="7" t="s">
        <v>173</v>
      </c>
      <c r="B19" s="16">
        <f>COUNTIF(TPM_Sheet!F13:F25,"Usability")</f>
        <v>0</v>
      </c>
      <c r="C19" s="16">
        <f>ROUND((B19/'Test Case Quality'!B3)*100,2)</f>
        <v>0</v>
      </c>
      <c r="F19" s="17"/>
      <c r="G19" s="18"/>
      <c r="H19" s="19"/>
    </row>
    <row r="20" spans="1:3">
      <c r="A20" s="15" t="s">
        <v>245</v>
      </c>
      <c r="B20" s="16">
        <f>COUNTIF(TPM_Sheet!F13:F25,"UI")</f>
        <v>0</v>
      </c>
      <c r="C20" s="16">
        <f>ROUND((B20/'Test Case Quality'!B3)*100,2)</f>
        <v>0</v>
      </c>
    </row>
  </sheetData>
  <mergeCells count="1">
    <mergeCell ref="A16:C16"/>
  </mergeCells>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c o m m e n t s   x m l n s = " h t t p s : / / w e b . w p s . c n / e t / 2 0 1 8 / m a i n "   x m l n s : s = " h t t p : / / s c h e m a s . o p e n x m l f o r m a t s . o r g / s p r e a d s h e e t m l / 2 0 0 6 / m a i n " > < c o m m e n t L i s t   s h e e t S t i d = " 1 " > < c o m m e n t   s : r e f = " K 1 6 "   r g b C l r = " 8 F C 4 4 C " / > < / c o m m e n t L i s t > < / c o m m e n t s > 
</file>

<file path=customXml/itemProps1.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Application>Microsoft Excel Online</Application>
  <HeadingPairs>
    <vt:vector size="2" baseType="variant">
      <vt:variant>
        <vt:lpstr>工作表</vt:lpstr>
      </vt:variant>
      <vt:variant>
        <vt:i4>8</vt:i4>
      </vt:variant>
    </vt:vector>
  </HeadingPairs>
  <TitlesOfParts>
    <vt:vector size="8" baseType="lpstr">
      <vt:lpstr>Summary</vt:lpstr>
      <vt:lpstr>TPM_Sheet</vt:lpstr>
      <vt:lpstr>Report</vt:lpstr>
      <vt:lpstr>TPM_MISC</vt:lpstr>
      <vt:lpstr>Defect  log</vt:lpstr>
      <vt:lpstr>Sheet1</vt:lpstr>
      <vt:lpstr>Consolidated Report</vt:lpstr>
      <vt:lpstr>Test Case Quality</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testing</dc:creator>
  <cp:lastModifiedBy>WPS_1710220417</cp:lastModifiedBy>
  <cp:revision>1</cp:revision>
  <dcterms:created xsi:type="dcterms:W3CDTF">2022-03-03T21:46:00Z</dcterms:created>
  <dcterms:modified xsi:type="dcterms:W3CDTF">2024-09-09T10:23:46Z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1033-12.2.0.18165</vt:lpwstr>
  </property>
  <property fmtid="{D5CDD505-2E9C-101B-9397-08002B2CF9AE}" pid="3" name="ICV">
    <vt:lpwstr>A838346B6228456699AC4CA778ECA210_13</vt:lpwstr>
  </property>
</Properties>
</file>