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40009_{224DF386-9C36-4616-92FB-81259E602FE0}" xr6:coauthVersionLast="47" xr6:coauthVersionMax="47" xr10:uidLastSave="{00000000-0000-0000-0000-000000000000}"/>
  <bookViews>
    <workbookView xWindow="-108" yWindow="-108" windowWidth="23256" windowHeight="12456" activeTab="5"/>
  </bookViews>
  <sheets>
    <sheet name="SALES REPORT" sheetId="8" r:id="rId1"/>
    <sheet name="Sales Report 2023-11-06" sheetId="1" state="hidden" r:id="rId2"/>
    <sheet name="diamond" sheetId="2" r:id="rId3"/>
    <sheet name="diamond jewellery" sheetId="3" r:id="rId4"/>
    <sheet name="gold o" sheetId="4" r:id="rId5"/>
    <sheet name="silver o" sheetId="6" r:id="rId6"/>
  </sheets>
  <definedNames>
    <definedName name="_xlnm._FilterDatabase" localSheetId="0" hidden="1">'SALES REPORT'!$A$1:$U$98</definedName>
  </definedNames>
  <calcPr calcId="0"/>
</workbook>
</file>

<file path=xl/calcChain.xml><?xml version="1.0" encoding="utf-8"?>
<calcChain xmlns="http://schemas.openxmlformats.org/spreadsheetml/2006/main">
  <c r="G24" i="6" l="1"/>
  <c r="G23" i="6"/>
  <c r="G22" i="6"/>
  <c r="G21" i="6"/>
  <c r="G20" i="6"/>
  <c r="G19" i="6"/>
  <c r="G18" i="6"/>
  <c r="G17" i="6"/>
  <c r="G16" i="6"/>
  <c r="G15" i="6"/>
  <c r="G25" i="6" s="1"/>
  <c r="J24" i="6"/>
  <c r="K24" i="6" s="1"/>
  <c r="I24" i="6"/>
  <c r="K23" i="6"/>
  <c r="J23" i="6"/>
  <c r="I23" i="6"/>
  <c r="J22" i="6"/>
  <c r="K22" i="6" s="1"/>
  <c r="I22" i="6"/>
  <c r="J21" i="6"/>
  <c r="K21" i="6" s="1"/>
  <c r="I21" i="6"/>
  <c r="J20" i="6"/>
  <c r="K20" i="6" s="1"/>
  <c r="I20" i="6"/>
  <c r="K19" i="6"/>
  <c r="J19" i="6"/>
  <c r="I19" i="6"/>
  <c r="J18" i="6"/>
  <c r="K18" i="6" s="1"/>
  <c r="I18" i="6"/>
  <c r="J17" i="6"/>
  <c r="K17" i="6" s="1"/>
  <c r="I17" i="6"/>
  <c r="J16" i="6"/>
  <c r="K16" i="6" s="1"/>
  <c r="I16" i="6"/>
  <c r="K15" i="6"/>
  <c r="J15" i="6"/>
  <c r="I15" i="6"/>
  <c r="L14" i="6"/>
  <c r="R12" i="6"/>
  <c r="L12" i="6"/>
  <c r="I12" i="6"/>
  <c r="J24" i="4"/>
  <c r="K24" i="4" s="1"/>
  <c r="I24" i="4"/>
  <c r="K23" i="4"/>
  <c r="J23" i="4"/>
  <c r="I23" i="4"/>
  <c r="J22" i="4"/>
  <c r="G22" i="4" s="1"/>
  <c r="I22" i="4"/>
  <c r="J21" i="4"/>
  <c r="K21" i="4" s="1"/>
  <c r="I21" i="4"/>
  <c r="J20" i="4"/>
  <c r="K20" i="4" s="1"/>
  <c r="I20" i="4"/>
  <c r="K19" i="4"/>
  <c r="J19" i="4"/>
  <c r="I19" i="4"/>
  <c r="J18" i="4"/>
  <c r="G18" i="4" s="1"/>
  <c r="I18" i="4"/>
  <c r="J17" i="4"/>
  <c r="K17" i="4" s="1"/>
  <c r="I17" i="4"/>
  <c r="J16" i="4"/>
  <c r="K16" i="4" s="1"/>
  <c r="I16" i="4"/>
  <c r="K15" i="4"/>
  <c r="J15" i="4"/>
  <c r="I15" i="4"/>
  <c r="L14" i="4"/>
  <c r="R12" i="4"/>
  <c r="L12" i="4"/>
  <c r="I12" i="4"/>
  <c r="G24" i="4"/>
  <c r="G23" i="4"/>
  <c r="G20" i="4"/>
  <c r="G19" i="4"/>
  <c r="G16" i="4"/>
  <c r="G15" i="4"/>
  <c r="K16" i="2"/>
  <c r="K17" i="2"/>
  <c r="K18" i="2"/>
  <c r="K19" i="2"/>
  <c r="K20" i="2"/>
  <c r="K21" i="2"/>
  <c r="K22" i="2"/>
  <c r="K23" i="2"/>
  <c r="K24" i="2"/>
  <c r="K15" i="2"/>
  <c r="K16" i="3"/>
  <c r="K17" i="3"/>
  <c r="K18" i="3"/>
  <c r="K19" i="3"/>
  <c r="K20" i="3"/>
  <c r="K21" i="3"/>
  <c r="K22" i="3"/>
  <c r="K23" i="3"/>
  <c r="K24" i="3"/>
  <c r="K15" i="3"/>
  <c r="G24" i="3"/>
  <c r="G23" i="3"/>
  <c r="G22" i="3"/>
  <c r="G21" i="3"/>
  <c r="G20" i="3"/>
  <c r="G19" i="3"/>
  <c r="G18" i="3"/>
  <c r="G17" i="3"/>
  <c r="G16" i="3"/>
  <c r="G15" i="3"/>
  <c r="G25" i="3" s="1"/>
  <c r="I12" i="3"/>
  <c r="R12" i="3"/>
  <c r="L14" i="3"/>
  <c r="L12" i="3"/>
  <c r="J24" i="3"/>
  <c r="J23" i="3"/>
  <c r="J22" i="3"/>
  <c r="J21" i="3"/>
  <c r="J20" i="3"/>
  <c r="J19" i="3"/>
  <c r="J18" i="3"/>
  <c r="J17" i="3"/>
  <c r="J16" i="3"/>
  <c r="J15" i="3"/>
  <c r="I24" i="3"/>
  <c r="I23" i="3"/>
  <c r="I22" i="3"/>
  <c r="I21" i="3"/>
  <c r="I20" i="3"/>
  <c r="I19" i="3"/>
  <c r="I18" i="3"/>
  <c r="I17" i="3"/>
  <c r="I16" i="3"/>
  <c r="I15" i="3"/>
  <c r="G24" i="2"/>
  <c r="G23" i="2"/>
  <c r="G22" i="2"/>
  <c r="G21" i="2"/>
  <c r="G20" i="2"/>
  <c r="G19" i="2"/>
  <c r="G18" i="2"/>
  <c r="G17" i="2"/>
  <c r="G16" i="2"/>
  <c r="G15" i="2"/>
  <c r="G25" i="2" s="1"/>
  <c r="L14" i="2"/>
  <c r="R12" i="2"/>
  <c r="L12" i="2"/>
  <c r="I12" i="2"/>
  <c r="J16" i="2"/>
  <c r="J17" i="2"/>
  <c r="J18" i="2"/>
  <c r="J19" i="2"/>
  <c r="J20" i="2"/>
  <c r="J21" i="2"/>
  <c r="J22" i="2"/>
  <c r="J23" i="2"/>
  <c r="J24" i="2"/>
  <c r="J15" i="2"/>
  <c r="I24" i="2"/>
  <c r="I23" i="2"/>
  <c r="I22" i="2"/>
  <c r="I21" i="2"/>
  <c r="I20" i="2"/>
  <c r="I19" i="2"/>
  <c r="I18" i="2"/>
  <c r="I17" i="2"/>
  <c r="I16" i="2"/>
  <c r="I15" i="2"/>
  <c r="H45" i="1"/>
  <c r="H44" i="1"/>
  <c r="H43" i="1"/>
  <c r="H42" i="1"/>
  <c r="H41" i="1"/>
  <c r="H40" i="1"/>
  <c r="H39" i="1"/>
  <c r="H38" i="1"/>
  <c r="H37" i="1"/>
  <c r="H36" i="1"/>
  <c r="H46" i="1" s="1"/>
  <c r="G46" i="1"/>
  <c r="E45" i="1"/>
  <c r="E44" i="1"/>
  <c r="E43" i="1"/>
  <c r="E42" i="1"/>
  <c r="E41" i="1"/>
  <c r="E40" i="1"/>
  <c r="E39" i="1"/>
  <c r="E38" i="1"/>
  <c r="E37" i="1"/>
  <c r="E36" i="1"/>
  <c r="D46" i="1"/>
  <c r="C46" i="1"/>
  <c r="B46" i="1"/>
  <c r="K18" i="4" l="1"/>
  <c r="K22" i="4"/>
  <c r="G17" i="4"/>
  <c r="G25" i="4" s="1"/>
  <c r="G21" i="4"/>
</calcChain>
</file>

<file path=xl/sharedStrings.xml><?xml version="1.0" encoding="utf-8"?>
<sst xmlns="http://schemas.openxmlformats.org/spreadsheetml/2006/main" count="510" uniqueCount="65">
  <si>
    <t>D + D.J.</t>
  </si>
  <si>
    <t>Row Labels</t>
  </si>
  <si>
    <t>Sum of REVISED_TARGET_AMOUNT</t>
  </si>
  <si>
    <t>Sum of ACTUAL_AMOUNT</t>
  </si>
  <si>
    <t>ATHANI BRANCH</t>
  </si>
  <si>
    <t>BHOSARI BRANCH</t>
  </si>
  <si>
    <t>CHINCHWAD BRANCH</t>
  </si>
  <si>
    <t>KARAD BRANCH</t>
  </si>
  <si>
    <t>KOLHAPUR BRANCH</t>
  </si>
  <si>
    <t>KOTHRUD BRANCH</t>
  </si>
  <si>
    <t>PUNE BRANCH</t>
  </si>
  <si>
    <t>PUNE SATARA(RD) BRANCH</t>
  </si>
  <si>
    <t>SANGLI BRANCH</t>
  </si>
  <si>
    <t>SATARA BRANCH</t>
  </si>
  <si>
    <t>Grand Total</t>
  </si>
  <si>
    <t>CURRENT SYSTEM</t>
  </si>
  <si>
    <t>GROUPNAME</t>
  </si>
  <si>
    <t>Diamond + Diamond Jewellery</t>
  </si>
  <si>
    <t>BRANCH</t>
  </si>
  <si>
    <t>ACTUAL WORKING</t>
  </si>
  <si>
    <t>Diamond</t>
  </si>
  <si>
    <t>(Multiple Items)</t>
  </si>
  <si>
    <t>Sum of PROPOSED_TARGET_QTY</t>
  </si>
  <si>
    <t>Sum of ACTUAL_NET_WT</t>
  </si>
  <si>
    <t>RATE</t>
  </si>
  <si>
    <t>Revised Tgt</t>
  </si>
  <si>
    <t>d36/c36</t>
  </si>
  <si>
    <t>FROM_DATE</t>
  </si>
  <si>
    <t>TO_DATE</t>
  </si>
  <si>
    <t>BRANCH_NAME</t>
  </si>
  <si>
    <t>PROPOSED_TARGET_QTY</t>
  </si>
  <si>
    <t>PROPOSED_TARGET_RATE</t>
  </si>
  <si>
    <t>PROPOSED_TARGET_AMOUNT</t>
  </si>
  <si>
    <t>REVISED_RATE</t>
  </si>
  <si>
    <t>REVISED_TARGET_AMOUNT</t>
  </si>
  <si>
    <t>SALES_NETWT</t>
  </si>
  <si>
    <t>SALES_RETURN_NETWT</t>
  </si>
  <si>
    <t>ACTUAL_NET_WT</t>
  </si>
  <si>
    <t>SALES_FINEWT</t>
  </si>
  <si>
    <t>SALES_RETURN_FINEWT</t>
  </si>
  <si>
    <t>ACTUAL_FINE_WT</t>
  </si>
  <si>
    <t>SALES_ITEMAMOUNT</t>
  </si>
  <si>
    <t>SALES_RETURN_ITEMAMOUNT</t>
  </si>
  <si>
    <t>ACTUAL_AMOUNT</t>
  </si>
  <si>
    <t>SALE_COUNT</t>
  </si>
  <si>
    <t>SALESRETURN_COUNT</t>
  </si>
  <si>
    <t>NETSALES_COUNT</t>
  </si>
  <si>
    <t>Diamond Jewellery</t>
  </si>
  <si>
    <t>Gold Bullion</t>
  </si>
  <si>
    <t>Gold O</t>
  </si>
  <si>
    <t>Imitation Item</t>
  </si>
  <si>
    <t>MRP Items</t>
  </si>
  <si>
    <t>Repair Target Group Master</t>
  </si>
  <si>
    <t>Silver Bullion</t>
  </si>
  <si>
    <t>Silver O</t>
  </si>
  <si>
    <t>Stone</t>
  </si>
  <si>
    <t>Platinum</t>
  </si>
  <si>
    <t>RATE AS PER SYSTEM</t>
  </si>
  <si>
    <t>REVISED TARGET CALCULATION</t>
  </si>
  <si>
    <t>REVISE TARGET CALCULATION</t>
  </si>
  <si>
    <t>DIFF</t>
  </si>
  <si>
    <t>REVISED TARGET BASED ON CALCULATION</t>
  </si>
  <si>
    <t>diff</t>
  </si>
  <si>
    <t>RATE AS PER CALCULATION</t>
  </si>
  <si>
    <t>EXACT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</si>
</sst>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10" fontId="0" fillId="0" borderId="0" xfId="0" applyNumberFormat="1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9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14" fontId="0" fillId="0" borderId="0" xfId="0" applyNumberFormat="1"/>
    <xf numFmtId="15" fontId="0" fillId="0" borderId="0" xfId="0" applyNumberFormat="1"/>
    <xf numFmtId="0" fontId="0" fillId="33" borderId="10" xfId="0" applyFill="1" applyBorder="1"/>
    <xf numFmtId="4" fontId="0" fillId="0" borderId="0" xfId="0" applyNumberFormat="1"/>
    <xf numFmtId="1" fontId="16" fillId="0" borderId="0" xfId="0" applyNumberFormat="1" applyFont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0" borderId="0" xfId="0" applyFont="1"/>
    <xf numFmtId="0" fontId="16" fillId="0" borderId="12" xfId="0" applyFont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1" fontId="0" fillId="0" borderId="0" xfId="0" applyNumberFormat="1"/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16" fillId="0" borderId="10" xfId="0" applyFont="1" applyBorder="1"/>
    <xf numFmtId="3" fontId="16" fillId="0" borderId="15" xfId="0" applyNumberFormat="1" applyFont="1" applyBorder="1" applyAlignment="1">
      <alignment horizontal="center"/>
    </xf>
    <xf numFmtId="0" fontId="16" fillId="0" borderId="12" xfId="0" applyFont="1" applyBorder="1"/>
    <xf numFmtId="3" fontId="0" fillId="0" borderId="0" xfId="0" applyNumberFormat="1" applyAlignment="1">
      <alignment horizontal="center"/>
    </xf>
    <xf numFmtId="0" fontId="16" fillId="0" borderId="16" xfId="0" applyFont="1" applyBorder="1"/>
    <xf numFmtId="3" fontId="16" fillId="0" borderId="17" xfId="0" applyNumberFormat="1" applyFont="1" applyBorder="1" applyAlignment="1">
      <alignment horizontal="center"/>
    </xf>
    <xf numFmtId="3" fontId="16" fillId="0" borderId="14" xfId="0" applyNumberFormat="1" applyFont="1" applyBorder="1" applyAlignment="1">
      <alignment horizontal="center"/>
    </xf>
    <xf numFmtId="4" fontId="16" fillId="0" borderId="18" xfId="0" applyNumberFormat="1" applyFont="1" applyBorder="1"/>
    <xf numFmtId="3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workbookViewId="0">
      <selection activeCell="B10" sqref="B10"/>
    </sheetView>
  </sheetViews>
  <sheetFormatPr defaultRowHeight="14.4" x14ac:dyDescent="0.3"/>
  <cols>
    <col min="1" max="1" width="13.5546875" style="12" bestFit="1" customWidth="1"/>
    <col min="2" max="2" width="10.88671875" style="12" bestFit="1" customWidth="1"/>
  </cols>
  <sheetData>
    <row r="1" spans="1:21" x14ac:dyDescent="0.3">
      <c r="A1" s="12" t="s">
        <v>27</v>
      </c>
      <c r="B1" s="12" t="s">
        <v>28</v>
      </c>
      <c r="C1" t="s">
        <v>29</v>
      </c>
      <c r="D1" t="s">
        <v>16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</row>
    <row r="2" spans="1:21" x14ac:dyDescent="0.3">
      <c r="A2" s="12">
        <v>45231</v>
      </c>
      <c r="B2" s="12">
        <v>45260</v>
      </c>
      <c r="C2" t="s">
        <v>4</v>
      </c>
      <c r="D2" t="s">
        <v>20</v>
      </c>
      <c r="E2">
        <v>55</v>
      </c>
      <c r="F2">
        <v>75000</v>
      </c>
      <c r="G2">
        <v>4125000</v>
      </c>
      <c r="H2">
        <v>75486.820000000007</v>
      </c>
      <c r="I2">
        <v>4151775.1</v>
      </c>
      <c r="J2">
        <v>4.93</v>
      </c>
      <c r="K2">
        <v>0.19</v>
      </c>
      <c r="L2">
        <v>4.74</v>
      </c>
      <c r="M2">
        <v>0</v>
      </c>
      <c r="N2">
        <v>0</v>
      </c>
      <c r="O2">
        <v>0</v>
      </c>
      <c r="P2">
        <v>372150</v>
      </c>
      <c r="Q2">
        <v>14250</v>
      </c>
      <c r="R2">
        <v>357900</v>
      </c>
      <c r="S2">
        <v>15</v>
      </c>
      <c r="T2">
        <v>1</v>
      </c>
      <c r="U2">
        <v>14</v>
      </c>
    </row>
    <row r="3" spans="1:21" x14ac:dyDescent="0.3">
      <c r="A3" s="11">
        <v>45231</v>
      </c>
      <c r="B3" s="11">
        <v>45260</v>
      </c>
      <c r="C3" t="s">
        <v>4</v>
      </c>
      <c r="D3" t="s">
        <v>47</v>
      </c>
      <c r="E3">
        <v>550</v>
      </c>
      <c r="F3">
        <v>6000</v>
      </c>
      <c r="G3">
        <v>3300000</v>
      </c>
      <c r="H3">
        <v>5991.61</v>
      </c>
      <c r="I3">
        <v>3295385.5</v>
      </c>
      <c r="J3">
        <v>46.265999999999998</v>
      </c>
      <c r="K3">
        <v>1.522</v>
      </c>
      <c r="L3">
        <v>44.744</v>
      </c>
      <c r="M3">
        <v>32.203000000000003</v>
      </c>
      <c r="N3">
        <v>0.88800000000000001</v>
      </c>
      <c r="O3">
        <v>31.315000000000001</v>
      </c>
      <c r="P3">
        <v>277208</v>
      </c>
      <c r="Q3">
        <v>8831</v>
      </c>
      <c r="R3">
        <v>268377</v>
      </c>
      <c r="S3">
        <v>18</v>
      </c>
      <c r="T3">
        <v>1</v>
      </c>
      <c r="U3">
        <v>17</v>
      </c>
    </row>
    <row r="4" spans="1:21" x14ac:dyDescent="0.3">
      <c r="A4" s="11">
        <v>45231</v>
      </c>
      <c r="B4" s="11">
        <v>45260</v>
      </c>
      <c r="C4" t="s">
        <v>4</v>
      </c>
      <c r="D4" t="s">
        <v>48</v>
      </c>
      <c r="E4">
        <v>1900</v>
      </c>
      <c r="F4">
        <v>5700</v>
      </c>
      <c r="G4">
        <v>10830000</v>
      </c>
      <c r="H4">
        <v>6162.39</v>
      </c>
      <c r="I4">
        <v>11708541</v>
      </c>
      <c r="J4">
        <v>215.13</v>
      </c>
      <c r="K4">
        <v>0</v>
      </c>
      <c r="L4">
        <v>215.13</v>
      </c>
      <c r="M4">
        <v>214.05600000000001</v>
      </c>
      <c r="N4">
        <v>0</v>
      </c>
      <c r="O4">
        <v>214.05600000000001</v>
      </c>
      <c r="P4">
        <v>1325714.92</v>
      </c>
      <c r="Q4">
        <v>0</v>
      </c>
      <c r="R4">
        <v>1325714.92</v>
      </c>
      <c r="S4">
        <v>41</v>
      </c>
      <c r="T4">
        <v>0</v>
      </c>
      <c r="U4">
        <v>41</v>
      </c>
    </row>
    <row r="5" spans="1:21" x14ac:dyDescent="0.3">
      <c r="A5" s="11">
        <v>45231</v>
      </c>
      <c r="B5" s="11">
        <v>45260</v>
      </c>
      <c r="C5" t="s">
        <v>4</v>
      </c>
      <c r="D5" t="s">
        <v>49</v>
      </c>
      <c r="E5">
        <v>13000</v>
      </c>
      <c r="F5">
        <v>6000</v>
      </c>
      <c r="G5">
        <v>78000000</v>
      </c>
      <c r="H5">
        <v>6488.16</v>
      </c>
      <c r="I5">
        <v>84346080</v>
      </c>
      <c r="J5">
        <v>1195.5350000000001</v>
      </c>
      <c r="K5">
        <v>60.12</v>
      </c>
      <c r="L5">
        <v>1135.415</v>
      </c>
      <c r="M5">
        <v>1098.9749999999999</v>
      </c>
      <c r="N5">
        <v>55.222999999999999</v>
      </c>
      <c r="O5">
        <v>1043.752</v>
      </c>
      <c r="P5">
        <v>7756817.9800000004</v>
      </c>
      <c r="Q5">
        <v>380635</v>
      </c>
      <c r="R5">
        <v>7376182.9800000004</v>
      </c>
      <c r="S5">
        <v>220</v>
      </c>
      <c r="T5">
        <v>12</v>
      </c>
      <c r="U5">
        <v>208</v>
      </c>
    </row>
    <row r="6" spans="1:21" x14ac:dyDescent="0.3">
      <c r="A6" s="11">
        <v>45231</v>
      </c>
      <c r="B6" s="11">
        <v>45260</v>
      </c>
      <c r="C6" t="s">
        <v>4</v>
      </c>
      <c r="D6" t="s">
        <v>50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21714</v>
      </c>
      <c r="Q6">
        <v>0</v>
      </c>
      <c r="R6">
        <v>21714</v>
      </c>
      <c r="S6">
        <v>17</v>
      </c>
      <c r="T6">
        <v>0</v>
      </c>
      <c r="U6">
        <v>17</v>
      </c>
    </row>
    <row r="7" spans="1:21" x14ac:dyDescent="0.3">
      <c r="A7" s="11">
        <v>45231</v>
      </c>
      <c r="B7" s="11">
        <v>45260</v>
      </c>
      <c r="C7" t="s">
        <v>4</v>
      </c>
      <c r="D7" t="s">
        <v>51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1045</v>
      </c>
      <c r="Q7">
        <v>0</v>
      </c>
      <c r="R7">
        <v>1045</v>
      </c>
      <c r="S7">
        <v>5</v>
      </c>
      <c r="T7">
        <v>0</v>
      </c>
      <c r="U7">
        <v>5</v>
      </c>
    </row>
    <row r="8" spans="1:21" x14ac:dyDescent="0.3">
      <c r="A8" s="11">
        <v>45231</v>
      </c>
      <c r="B8" s="11">
        <v>45260</v>
      </c>
      <c r="C8" t="s">
        <v>4</v>
      </c>
      <c r="D8" t="s">
        <v>52</v>
      </c>
      <c r="E8">
        <v>0</v>
      </c>
      <c r="F8">
        <v>0</v>
      </c>
      <c r="G8">
        <v>0</v>
      </c>
      <c r="H8">
        <v>0</v>
      </c>
      <c r="I8">
        <v>0</v>
      </c>
      <c r="J8">
        <v>20.48</v>
      </c>
      <c r="K8">
        <v>0</v>
      </c>
      <c r="L8">
        <v>20.48</v>
      </c>
      <c r="M8">
        <v>18.841999999999999</v>
      </c>
      <c r="N8">
        <v>0</v>
      </c>
      <c r="O8">
        <v>18.841999999999999</v>
      </c>
      <c r="P8">
        <v>673</v>
      </c>
      <c r="Q8">
        <v>0</v>
      </c>
      <c r="R8">
        <v>673</v>
      </c>
      <c r="S8">
        <v>22</v>
      </c>
      <c r="T8">
        <v>0</v>
      </c>
      <c r="U8">
        <v>22</v>
      </c>
    </row>
    <row r="9" spans="1:21" x14ac:dyDescent="0.3">
      <c r="A9" s="11">
        <v>45231</v>
      </c>
      <c r="B9" s="11">
        <v>45260</v>
      </c>
      <c r="C9" t="s">
        <v>4</v>
      </c>
      <c r="D9" t="s">
        <v>53</v>
      </c>
      <c r="E9">
        <v>2000</v>
      </c>
      <c r="F9">
        <v>60</v>
      </c>
      <c r="G9">
        <v>120000</v>
      </c>
      <c r="H9">
        <v>74.37</v>
      </c>
      <c r="I9">
        <v>148740</v>
      </c>
      <c r="J9">
        <v>107.33</v>
      </c>
      <c r="K9">
        <v>0</v>
      </c>
      <c r="L9">
        <v>107.33</v>
      </c>
      <c r="M9">
        <v>107.33</v>
      </c>
      <c r="N9">
        <v>0</v>
      </c>
      <c r="O9">
        <v>107.33</v>
      </c>
      <c r="P9">
        <v>7982</v>
      </c>
      <c r="Q9">
        <v>0</v>
      </c>
      <c r="R9">
        <v>7982</v>
      </c>
      <c r="S9">
        <v>9</v>
      </c>
      <c r="T9">
        <v>0</v>
      </c>
      <c r="U9">
        <v>9</v>
      </c>
    </row>
    <row r="10" spans="1:21" x14ac:dyDescent="0.3">
      <c r="A10" s="11">
        <v>45231</v>
      </c>
      <c r="B10" s="11">
        <v>45260</v>
      </c>
      <c r="C10" t="s">
        <v>4</v>
      </c>
      <c r="D10" t="s">
        <v>54</v>
      </c>
      <c r="E10">
        <v>50000</v>
      </c>
      <c r="F10">
        <v>70</v>
      </c>
      <c r="G10">
        <v>3500000</v>
      </c>
      <c r="H10">
        <v>85.42</v>
      </c>
      <c r="I10">
        <v>4271000</v>
      </c>
      <c r="J10">
        <v>5500.2049999999999</v>
      </c>
      <c r="K10">
        <v>246.64</v>
      </c>
      <c r="L10">
        <v>5253.5649999999996</v>
      </c>
      <c r="M10">
        <v>4552.2839999999997</v>
      </c>
      <c r="N10">
        <v>187.27799999999999</v>
      </c>
      <c r="O10">
        <v>4365.0060000000003</v>
      </c>
      <c r="P10">
        <v>469813.25</v>
      </c>
      <c r="Q10">
        <v>18910</v>
      </c>
      <c r="R10">
        <v>450903.25</v>
      </c>
      <c r="S10">
        <v>174</v>
      </c>
      <c r="T10">
        <v>6</v>
      </c>
      <c r="U10">
        <v>168</v>
      </c>
    </row>
    <row r="11" spans="1:21" x14ac:dyDescent="0.3">
      <c r="A11" s="11">
        <v>45231</v>
      </c>
      <c r="B11" s="11">
        <v>45260</v>
      </c>
      <c r="C11" t="s">
        <v>4</v>
      </c>
      <c r="D11" t="s">
        <v>55</v>
      </c>
      <c r="E11">
        <v>15000</v>
      </c>
      <c r="F11">
        <v>1</v>
      </c>
      <c r="G11">
        <v>15000</v>
      </c>
      <c r="H11">
        <v>1</v>
      </c>
      <c r="I11">
        <v>15000</v>
      </c>
      <c r="J11">
        <v>136.39699999999999</v>
      </c>
      <c r="K11">
        <v>0.08</v>
      </c>
      <c r="L11">
        <v>136.31700000000001</v>
      </c>
      <c r="M11">
        <v>0</v>
      </c>
      <c r="N11">
        <v>0</v>
      </c>
      <c r="O11">
        <v>0</v>
      </c>
      <c r="P11">
        <v>11786.58</v>
      </c>
      <c r="Q11">
        <v>440</v>
      </c>
      <c r="R11">
        <v>11346.58</v>
      </c>
      <c r="S11">
        <v>50</v>
      </c>
      <c r="T11">
        <v>2</v>
      </c>
      <c r="U11">
        <v>48</v>
      </c>
    </row>
    <row r="12" spans="1:21" x14ac:dyDescent="0.3">
      <c r="A12" s="12">
        <v>45231</v>
      </c>
      <c r="B12" s="12">
        <v>45260</v>
      </c>
      <c r="C12" t="s">
        <v>5</v>
      </c>
      <c r="D12" t="s">
        <v>20</v>
      </c>
      <c r="E12">
        <v>200</v>
      </c>
      <c r="F12">
        <v>75000</v>
      </c>
      <c r="G12">
        <v>15000000</v>
      </c>
      <c r="H12">
        <v>77222.47</v>
      </c>
      <c r="I12">
        <v>15444494</v>
      </c>
      <c r="J12">
        <v>17.934999999999999</v>
      </c>
      <c r="K12">
        <v>0.79</v>
      </c>
      <c r="L12">
        <v>17.145</v>
      </c>
      <c r="M12">
        <v>0</v>
      </c>
      <c r="N12">
        <v>0</v>
      </c>
      <c r="O12">
        <v>0</v>
      </c>
      <c r="P12">
        <v>1384985</v>
      </c>
      <c r="Q12">
        <v>60850</v>
      </c>
      <c r="R12">
        <v>1324135</v>
      </c>
      <c r="S12">
        <v>63</v>
      </c>
      <c r="T12">
        <v>4</v>
      </c>
      <c r="U12">
        <v>59</v>
      </c>
    </row>
    <row r="13" spans="1:21" x14ac:dyDescent="0.3">
      <c r="A13" s="11">
        <v>45231</v>
      </c>
      <c r="B13" s="11">
        <v>45260</v>
      </c>
      <c r="C13" t="s">
        <v>5</v>
      </c>
      <c r="D13" t="s">
        <v>47</v>
      </c>
      <c r="E13">
        <v>2000</v>
      </c>
      <c r="F13">
        <v>6000</v>
      </c>
      <c r="G13">
        <v>12000000</v>
      </c>
      <c r="H13">
        <v>6135.04</v>
      </c>
      <c r="I13">
        <v>12270080</v>
      </c>
      <c r="J13">
        <v>168.99799999999999</v>
      </c>
      <c r="K13">
        <v>10.151999999999999</v>
      </c>
      <c r="L13">
        <v>158.846</v>
      </c>
      <c r="M13">
        <v>114.09099999999999</v>
      </c>
      <c r="N13">
        <v>7.4640000000000004</v>
      </c>
      <c r="O13">
        <v>106.627</v>
      </c>
      <c r="P13">
        <v>1036809.69</v>
      </c>
      <c r="Q13">
        <v>66851</v>
      </c>
      <c r="R13">
        <v>969958.69</v>
      </c>
      <c r="S13">
        <v>69</v>
      </c>
      <c r="T13">
        <v>4</v>
      </c>
      <c r="U13">
        <v>65</v>
      </c>
    </row>
    <row r="14" spans="1:21" x14ac:dyDescent="0.3">
      <c r="A14" s="11">
        <v>45231</v>
      </c>
      <c r="B14" s="11">
        <v>45260</v>
      </c>
      <c r="C14" t="s">
        <v>5</v>
      </c>
      <c r="D14" t="s">
        <v>48</v>
      </c>
      <c r="E14">
        <v>3000</v>
      </c>
      <c r="F14">
        <v>5700</v>
      </c>
      <c r="G14">
        <v>17100000</v>
      </c>
      <c r="H14">
        <v>6181.68</v>
      </c>
      <c r="I14">
        <v>18545040</v>
      </c>
      <c r="J14">
        <v>208.59</v>
      </c>
      <c r="K14">
        <v>15.01</v>
      </c>
      <c r="L14">
        <v>193.58</v>
      </c>
      <c r="M14">
        <v>207.547</v>
      </c>
      <c r="N14">
        <v>14.935</v>
      </c>
      <c r="O14">
        <v>192.61199999999999</v>
      </c>
      <c r="P14">
        <v>1289436</v>
      </c>
      <c r="Q14">
        <v>92312</v>
      </c>
      <c r="R14">
        <v>1197124</v>
      </c>
      <c r="S14">
        <v>45</v>
      </c>
      <c r="T14">
        <v>2</v>
      </c>
      <c r="U14">
        <v>43</v>
      </c>
    </row>
    <row r="15" spans="1:21" x14ac:dyDescent="0.3">
      <c r="A15" s="11">
        <v>45231</v>
      </c>
      <c r="B15" s="11">
        <v>45260</v>
      </c>
      <c r="C15" t="s">
        <v>5</v>
      </c>
      <c r="D15" t="s">
        <v>49</v>
      </c>
      <c r="E15">
        <v>14500</v>
      </c>
      <c r="F15">
        <v>6000</v>
      </c>
      <c r="G15">
        <v>87000000</v>
      </c>
      <c r="H15">
        <v>6519.25</v>
      </c>
      <c r="I15">
        <v>94529125</v>
      </c>
      <c r="J15">
        <v>2611.7339999999999</v>
      </c>
      <c r="K15">
        <v>41.53</v>
      </c>
      <c r="L15">
        <v>2570.2040000000002</v>
      </c>
      <c r="M15">
        <v>2403.8119999999999</v>
      </c>
      <c r="N15">
        <v>38.173000000000002</v>
      </c>
      <c r="O15">
        <v>2365.6390000000001</v>
      </c>
      <c r="P15">
        <v>17026538.390000001</v>
      </c>
      <c r="Q15">
        <v>260025</v>
      </c>
      <c r="R15">
        <v>16766513.390000001</v>
      </c>
      <c r="S15">
        <v>396</v>
      </c>
      <c r="T15">
        <v>6</v>
      </c>
      <c r="U15">
        <v>390</v>
      </c>
    </row>
    <row r="16" spans="1:21" x14ac:dyDescent="0.3">
      <c r="A16" s="11">
        <v>45231</v>
      </c>
      <c r="B16" s="11">
        <v>45260</v>
      </c>
      <c r="C16" t="s">
        <v>5</v>
      </c>
      <c r="D16" t="s">
        <v>50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3727</v>
      </c>
      <c r="Q16">
        <v>0</v>
      </c>
      <c r="R16">
        <v>3727</v>
      </c>
      <c r="S16">
        <v>1</v>
      </c>
      <c r="T16">
        <v>0</v>
      </c>
      <c r="U16">
        <v>1</v>
      </c>
    </row>
    <row r="17" spans="1:21" x14ac:dyDescent="0.3">
      <c r="A17" s="11">
        <v>45231</v>
      </c>
      <c r="B17" s="11">
        <v>45260</v>
      </c>
      <c r="C17" t="s">
        <v>5</v>
      </c>
      <c r="D17" t="s">
        <v>51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6575</v>
      </c>
      <c r="Q17">
        <v>0</v>
      </c>
      <c r="R17">
        <v>6575</v>
      </c>
      <c r="S17">
        <v>5</v>
      </c>
      <c r="T17">
        <v>0</v>
      </c>
      <c r="U17">
        <v>5</v>
      </c>
    </row>
    <row r="18" spans="1:21" x14ac:dyDescent="0.3">
      <c r="A18" s="11">
        <v>45231</v>
      </c>
      <c r="B18" s="11">
        <v>45260</v>
      </c>
      <c r="C18" t="s">
        <v>5</v>
      </c>
      <c r="D18" t="s">
        <v>52</v>
      </c>
      <c r="E18">
        <v>0</v>
      </c>
      <c r="F18">
        <v>0</v>
      </c>
      <c r="G18">
        <v>0</v>
      </c>
      <c r="H18">
        <v>0</v>
      </c>
      <c r="I18">
        <v>0</v>
      </c>
      <c r="J18">
        <v>80.680000000000007</v>
      </c>
      <c r="K18">
        <v>0</v>
      </c>
      <c r="L18">
        <v>80.680000000000007</v>
      </c>
      <c r="M18">
        <v>73.366</v>
      </c>
      <c r="N18">
        <v>0</v>
      </c>
      <c r="O18">
        <v>73.366</v>
      </c>
      <c r="P18">
        <v>2773</v>
      </c>
      <c r="Q18">
        <v>0</v>
      </c>
      <c r="R18">
        <v>2773</v>
      </c>
      <c r="S18">
        <v>45</v>
      </c>
      <c r="T18">
        <v>0</v>
      </c>
      <c r="U18">
        <v>45</v>
      </c>
    </row>
    <row r="19" spans="1:21" x14ac:dyDescent="0.3">
      <c r="A19" s="11">
        <v>45231</v>
      </c>
      <c r="B19" s="11">
        <v>45260</v>
      </c>
      <c r="C19" t="s">
        <v>5</v>
      </c>
      <c r="D19" t="s">
        <v>53</v>
      </c>
      <c r="E19">
        <v>8500</v>
      </c>
      <c r="F19">
        <v>60</v>
      </c>
      <c r="G19">
        <v>510000</v>
      </c>
      <c r="H19">
        <v>85.73</v>
      </c>
      <c r="I19">
        <v>728705</v>
      </c>
      <c r="J19">
        <v>484.43</v>
      </c>
      <c r="K19">
        <v>0</v>
      </c>
      <c r="L19">
        <v>484.43</v>
      </c>
      <c r="M19">
        <v>484.25299999999999</v>
      </c>
      <c r="N19">
        <v>0</v>
      </c>
      <c r="O19">
        <v>484.25299999999999</v>
      </c>
      <c r="P19">
        <v>41528.75</v>
      </c>
      <c r="Q19">
        <v>0</v>
      </c>
      <c r="R19">
        <v>41528.75</v>
      </c>
      <c r="S19">
        <v>93</v>
      </c>
      <c r="T19">
        <v>0</v>
      </c>
      <c r="U19">
        <v>93</v>
      </c>
    </row>
    <row r="20" spans="1:21" x14ac:dyDescent="0.3">
      <c r="A20" s="11">
        <v>45231</v>
      </c>
      <c r="B20" s="11">
        <v>45260</v>
      </c>
      <c r="C20" t="s">
        <v>5</v>
      </c>
      <c r="D20" t="s">
        <v>54</v>
      </c>
      <c r="E20">
        <v>53000</v>
      </c>
      <c r="F20">
        <v>70</v>
      </c>
      <c r="G20">
        <v>3710000</v>
      </c>
      <c r="H20">
        <v>86.61</v>
      </c>
      <c r="I20">
        <v>4590330</v>
      </c>
      <c r="J20">
        <v>8187.3040000000001</v>
      </c>
      <c r="K20">
        <v>54.56</v>
      </c>
      <c r="L20">
        <v>8132.7439999999997</v>
      </c>
      <c r="M20">
        <v>6956.64</v>
      </c>
      <c r="N20">
        <v>43.648000000000003</v>
      </c>
      <c r="O20">
        <v>6912.9920000000002</v>
      </c>
      <c r="P20">
        <v>709117.43</v>
      </c>
      <c r="Q20">
        <v>4538</v>
      </c>
      <c r="R20">
        <v>704579.43</v>
      </c>
      <c r="S20">
        <v>229</v>
      </c>
      <c r="T20">
        <v>1</v>
      </c>
      <c r="U20">
        <v>228</v>
      </c>
    </row>
    <row r="21" spans="1:21" x14ac:dyDescent="0.3">
      <c r="A21" s="11">
        <v>45231</v>
      </c>
      <c r="B21" s="11">
        <v>45260</v>
      </c>
      <c r="C21" t="s">
        <v>5</v>
      </c>
      <c r="D21" t="s">
        <v>55</v>
      </c>
      <c r="E21">
        <v>550000</v>
      </c>
      <c r="F21">
        <v>1</v>
      </c>
      <c r="G21">
        <v>550000</v>
      </c>
      <c r="H21">
        <v>1</v>
      </c>
      <c r="I21">
        <v>550000</v>
      </c>
      <c r="J21">
        <v>98.29</v>
      </c>
      <c r="K21">
        <v>12.73</v>
      </c>
      <c r="L21">
        <v>85.56</v>
      </c>
      <c r="M21">
        <v>0</v>
      </c>
      <c r="N21">
        <v>0</v>
      </c>
      <c r="O21">
        <v>0</v>
      </c>
      <c r="P21">
        <v>15290.76</v>
      </c>
      <c r="Q21">
        <v>0</v>
      </c>
      <c r="R21">
        <v>15290.76</v>
      </c>
      <c r="S21">
        <v>104</v>
      </c>
      <c r="T21">
        <v>1</v>
      </c>
      <c r="U21">
        <v>103</v>
      </c>
    </row>
    <row r="22" spans="1:21" x14ac:dyDescent="0.3">
      <c r="A22" s="12">
        <v>45231</v>
      </c>
      <c r="B22" s="12">
        <v>45260</v>
      </c>
      <c r="C22" t="s">
        <v>6</v>
      </c>
      <c r="D22" t="s">
        <v>20</v>
      </c>
      <c r="E22">
        <v>550</v>
      </c>
      <c r="F22">
        <v>75000</v>
      </c>
      <c r="G22">
        <v>41250000</v>
      </c>
      <c r="H22">
        <v>76466.850000000006</v>
      </c>
      <c r="I22">
        <v>42056767.5</v>
      </c>
      <c r="J22">
        <v>99.84</v>
      </c>
      <c r="K22">
        <v>4.22</v>
      </c>
      <c r="L22">
        <v>95.62</v>
      </c>
      <c r="M22">
        <v>0</v>
      </c>
      <c r="N22">
        <v>0</v>
      </c>
      <c r="O22">
        <v>0</v>
      </c>
      <c r="P22">
        <v>7634450</v>
      </c>
      <c r="Q22">
        <v>316500</v>
      </c>
      <c r="R22">
        <v>7317950</v>
      </c>
      <c r="S22">
        <v>186</v>
      </c>
      <c r="T22">
        <v>4</v>
      </c>
      <c r="U22">
        <v>182</v>
      </c>
    </row>
    <row r="23" spans="1:21" x14ac:dyDescent="0.3">
      <c r="A23" s="11">
        <v>45231</v>
      </c>
      <c r="B23" s="11">
        <v>45260</v>
      </c>
      <c r="C23" t="s">
        <v>6</v>
      </c>
      <c r="D23" t="s">
        <v>47</v>
      </c>
      <c r="E23">
        <v>5500</v>
      </c>
      <c r="F23">
        <v>6000</v>
      </c>
      <c r="G23">
        <v>33000000</v>
      </c>
      <c r="H23">
        <v>6207.7</v>
      </c>
      <c r="I23">
        <v>34142350</v>
      </c>
      <c r="J23">
        <v>798.68499999999995</v>
      </c>
      <c r="K23">
        <v>47.368000000000002</v>
      </c>
      <c r="L23">
        <v>751.31700000000001</v>
      </c>
      <c r="M23">
        <v>544.49099999999999</v>
      </c>
      <c r="N23">
        <v>33.877000000000002</v>
      </c>
      <c r="O23">
        <v>510.61399999999998</v>
      </c>
      <c r="P23">
        <v>4957999.59</v>
      </c>
      <c r="Q23">
        <v>303955.3</v>
      </c>
      <c r="R23">
        <v>4654044.29</v>
      </c>
      <c r="S23">
        <v>204</v>
      </c>
      <c r="T23">
        <v>4</v>
      </c>
      <c r="U23">
        <v>200</v>
      </c>
    </row>
    <row r="24" spans="1:21" x14ac:dyDescent="0.3">
      <c r="A24" s="11">
        <v>45231</v>
      </c>
      <c r="B24" s="11">
        <v>45260</v>
      </c>
      <c r="C24" t="s">
        <v>6</v>
      </c>
      <c r="D24" t="s">
        <v>48</v>
      </c>
      <c r="E24">
        <v>8000</v>
      </c>
      <c r="F24">
        <v>5700</v>
      </c>
      <c r="G24">
        <v>45600000</v>
      </c>
      <c r="H24">
        <v>6175.95</v>
      </c>
      <c r="I24">
        <v>49407600</v>
      </c>
      <c r="J24">
        <v>1109.7</v>
      </c>
      <c r="K24">
        <v>86.662999999999997</v>
      </c>
      <c r="L24">
        <v>1023.037</v>
      </c>
      <c r="M24">
        <v>1104.155</v>
      </c>
      <c r="N24">
        <v>84.992000000000004</v>
      </c>
      <c r="O24">
        <v>1019.163</v>
      </c>
      <c r="P24">
        <v>6853446.4500000002</v>
      </c>
      <c r="Q24">
        <v>526513.28</v>
      </c>
      <c r="R24">
        <v>6326933.1699999999</v>
      </c>
      <c r="S24">
        <v>252</v>
      </c>
      <c r="T24">
        <v>14</v>
      </c>
      <c r="U24">
        <v>238</v>
      </c>
    </row>
    <row r="25" spans="1:21" x14ac:dyDescent="0.3">
      <c r="A25" s="11">
        <v>45231</v>
      </c>
      <c r="B25" s="11">
        <v>45260</v>
      </c>
      <c r="C25" t="s">
        <v>6</v>
      </c>
      <c r="D25" t="s">
        <v>49</v>
      </c>
      <c r="E25">
        <v>40000</v>
      </c>
      <c r="F25">
        <v>6000</v>
      </c>
      <c r="G25">
        <v>240000000</v>
      </c>
      <c r="H25">
        <v>6539.93</v>
      </c>
      <c r="I25">
        <v>261597200</v>
      </c>
      <c r="J25">
        <v>6905.7060000000001</v>
      </c>
      <c r="K25">
        <v>104.47</v>
      </c>
      <c r="L25">
        <v>6801.2359999999999</v>
      </c>
      <c r="M25">
        <v>6367.4660000000003</v>
      </c>
      <c r="N25">
        <v>96.096999999999994</v>
      </c>
      <c r="O25">
        <v>6271.3689999999997</v>
      </c>
      <c r="P25">
        <v>45162808.740000002</v>
      </c>
      <c r="Q25">
        <v>667987.1</v>
      </c>
      <c r="R25">
        <v>44494821.640000001</v>
      </c>
      <c r="S25">
        <v>1156</v>
      </c>
      <c r="T25">
        <v>11</v>
      </c>
      <c r="U25">
        <v>1145</v>
      </c>
    </row>
    <row r="26" spans="1:21" x14ac:dyDescent="0.3">
      <c r="A26" s="11">
        <v>45231</v>
      </c>
      <c r="B26" s="11">
        <v>45260</v>
      </c>
      <c r="C26" t="s">
        <v>6</v>
      </c>
      <c r="D26" t="s">
        <v>51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10225</v>
      </c>
      <c r="Q26">
        <v>1600</v>
      </c>
      <c r="R26">
        <v>8625</v>
      </c>
      <c r="S26">
        <v>8</v>
      </c>
      <c r="T26">
        <v>2</v>
      </c>
      <c r="U26">
        <v>6</v>
      </c>
    </row>
    <row r="27" spans="1:21" x14ac:dyDescent="0.3">
      <c r="A27" s="11">
        <v>45231</v>
      </c>
      <c r="B27" s="11">
        <v>45260</v>
      </c>
      <c r="C27" t="s">
        <v>6</v>
      </c>
      <c r="D27" t="s">
        <v>56</v>
      </c>
      <c r="E27">
        <v>0</v>
      </c>
      <c r="F27">
        <v>0</v>
      </c>
      <c r="G27">
        <v>0</v>
      </c>
      <c r="H27">
        <v>0</v>
      </c>
      <c r="I27">
        <v>0</v>
      </c>
      <c r="J27">
        <v>3.83</v>
      </c>
      <c r="K27">
        <v>0</v>
      </c>
      <c r="L27">
        <v>3.83</v>
      </c>
      <c r="M27">
        <v>0</v>
      </c>
      <c r="N27">
        <v>0</v>
      </c>
      <c r="O27">
        <v>0</v>
      </c>
      <c r="P27">
        <v>21716</v>
      </c>
      <c r="Q27">
        <v>0</v>
      </c>
      <c r="R27">
        <v>21716</v>
      </c>
      <c r="S27">
        <v>1</v>
      </c>
      <c r="T27">
        <v>0</v>
      </c>
      <c r="U27">
        <v>1</v>
      </c>
    </row>
    <row r="28" spans="1:21" x14ac:dyDescent="0.3">
      <c r="A28" s="11">
        <v>45231</v>
      </c>
      <c r="B28" s="11">
        <v>45260</v>
      </c>
      <c r="C28" t="s">
        <v>6</v>
      </c>
      <c r="D28" t="s">
        <v>52</v>
      </c>
      <c r="E28">
        <v>0</v>
      </c>
      <c r="F28">
        <v>0</v>
      </c>
      <c r="G28">
        <v>0</v>
      </c>
      <c r="H28">
        <v>0</v>
      </c>
      <c r="I28">
        <v>0</v>
      </c>
      <c r="J28">
        <v>54.07</v>
      </c>
      <c r="K28">
        <v>0</v>
      </c>
      <c r="L28">
        <v>54.07</v>
      </c>
      <c r="M28">
        <v>47.491</v>
      </c>
      <c r="N28">
        <v>0</v>
      </c>
      <c r="O28">
        <v>47.491</v>
      </c>
      <c r="P28">
        <v>6989</v>
      </c>
      <c r="Q28">
        <v>0</v>
      </c>
      <c r="R28">
        <v>6989</v>
      </c>
      <c r="S28">
        <v>64</v>
      </c>
      <c r="T28">
        <v>0</v>
      </c>
      <c r="U28">
        <v>64</v>
      </c>
    </row>
    <row r="29" spans="1:21" x14ac:dyDescent="0.3">
      <c r="A29" s="11">
        <v>45231</v>
      </c>
      <c r="B29" s="11">
        <v>45260</v>
      </c>
      <c r="C29" t="s">
        <v>6</v>
      </c>
      <c r="D29" t="s">
        <v>53</v>
      </c>
      <c r="E29">
        <v>11000</v>
      </c>
      <c r="F29">
        <v>60</v>
      </c>
      <c r="G29">
        <v>660000</v>
      </c>
      <c r="H29">
        <v>77.25</v>
      </c>
      <c r="I29">
        <v>849750</v>
      </c>
      <c r="J29">
        <v>4393.1499999999996</v>
      </c>
      <c r="K29">
        <v>0</v>
      </c>
      <c r="L29">
        <v>4393.1499999999996</v>
      </c>
      <c r="M29">
        <v>4393.1499999999996</v>
      </c>
      <c r="N29">
        <v>0</v>
      </c>
      <c r="O29">
        <v>4393.1499999999996</v>
      </c>
      <c r="P29">
        <v>339375.35999999999</v>
      </c>
      <c r="Q29">
        <v>0</v>
      </c>
      <c r="R29">
        <v>339375.35999999999</v>
      </c>
      <c r="S29">
        <v>84</v>
      </c>
      <c r="T29">
        <v>0</v>
      </c>
      <c r="U29">
        <v>84</v>
      </c>
    </row>
    <row r="30" spans="1:21" x14ac:dyDescent="0.3">
      <c r="A30" s="11">
        <v>45231</v>
      </c>
      <c r="B30" s="11">
        <v>45260</v>
      </c>
      <c r="C30" t="s">
        <v>6</v>
      </c>
      <c r="D30" t="s">
        <v>54</v>
      </c>
      <c r="E30">
        <v>160000</v>
      </c>
      <c r="F30">
        <v>70</v>
      </c>
      <c r="G30">
        <v>11200000</v>
      </c>
      <c r="H30">
        <v>85.75</v>
      </c>
      <c r="I30">
        <v>13720000</v>
      </c>
      <c r="J30">
        <v>27513.893</v>
      </c>
      <c r="K30">
        <v>541.62</v>
      </c>
      <c r="L30">
        <v>26972.273000000001</v>
      </c>
      <c r="M30">
        <v>24407.115000000002</v>
      </c>
      <c r="N30">
        <v>476.32600000000002</v>
      </c>
      <c r="O30">
        <v>23930.789000000001</v>
      </c>
      <c r="P30">
        <v>2359433</v>
      </c>
      <c r="Q30">
        <v>48601</v>
      </c>
      <c r="R30">
        <v>2310832</v>
      </c>
      <c r="S30">
        <v>624</v>
      </c>
      <c r="T30">
        <v>11</v>
      </c>
      <c r="U30">
        <v>613</v>
      </c>
    </row>
    <row r="31" spans="1:21" x14ac:dyDescent="0.3">
      <c r="A31" s="11">
        <v>45231</v>
      </c>
      <c r="B31" s="11">
        <v>45260</v>
      </c>
      <c r="C31" t="s">
        <v>6</v>
      </c>
      <c r="D31" t="s">
        <v>55</v>
      </c>
      <c r="E31">
        <v>2400000</v>
      </c>
      <c r="F31">
        <v>1</v>
      </c>
      <c r="G31">
        <v>2400000</v>
      </c>
      <c r="H31">
        <v>1</v>
      </c>
      <c r="I31">
        <v>2400000</v>
      </c>
      <c r="J31">
        <v>282.47300000000001</v>
      </c>
      <c r="K31">
        <v>13.26</v>
      </c>
      <c r="L31">
        <v>269.21300000000002</v>
      </c>
      <c r="M31">
        <v>0</v>
      </c>
      <c r="N31">
        <v>0</v>
      </c>
      <c r="O31">
        <v>0</v>
      </c>
      <c r="P31">
        <v>158060.96</v>
      </c>
      <c r="Q31">
        <v>2612.6</v>
      </c>
      <c r="R31">
        <v>155448.35999999999</v>
      </c>
      <c r="S31">
        <v>263</v>
      </c>
      <c r="T31">
        <v>6</v>
      </c>
      <c r="U31">
        <v>257</v>
      </c>
    </row>
    <row r="32" spans="1:21" x14ac:dyDescent="0.3">
      <c r="A32" s="12">
        <v>45231</v>
      </c>
      <c r="B32" s="12">
        <v>45260</v>
      </c>
      <c r="C32" t="s">
        <v>7</v>
      </c>
      <c r="D32" t="s">
        <v>20</v>
      </c>
      <c r="E32">
        <v>290</v>
      </c>
      <c r="F32">
        <v>75000</v>
      </c>
      <c r="G32">
        <v>21750000</v>
      </c>
      <c r="H32">
        <v>75595.14</v>
      </c>
      <c r="I32">
        <v>21922590.600000001</v>
      </c>
      <c r="J32">
        <v>23.776</v>
      </c>
      <c r="K32">
        <v>1.65</v>
      </c>
      <c r="L32">
        <v>22.126000000000001</v>
      </c>
      <c r="M32">
        <v>0</v>
      </c>
      <c r="N32">
        <v>0</v>
      </c>
      <c r="O32">
        <v>0</v>
      </c>
      <c r="P32">
        <v>1797350</v>
      </c>
      <c r="Q32">
        <v>123750</v>
      </c>
      <c r="R32">
        <v>1673600</v>
      </c>
      <c r="S32">
        <v>79</v>
      </c>
      <c r="T32">
        <v>3</v>
      </c>
      <c r="U32">
        <v>76</v>
      </c>
    </row>
    <row r="33" spans="1:21" x14ac:dyDescent="0.3">
      <c r="A33" s="11">
        <v>45231</v>
      </c>
      <c r="B33" s="11">
        <v>45260</v>
      </c>
      <c r="C33" t="s">
        <v>7</v>
      </c>
      <c r="D33" t="s">
        <v>47</v>
      </c>
      <c r="E33">
        <v>2900</v>
      </c>
      <c r="F33">
        <v>6000</v>
      </c>
      <c r="G33">
        <v>17400000</v>
      </c>
      <c r="H33">
        <v>6186.72</v>
      </c>
      <c r="I33">
        <v>17941488</v>
      </c>
      <c r="J33">
        <v>247.684</v>
      </c>
      <c r="K33">
        <v>11.763999999999999</v>
      </c>
      <c r="L33">
        <v>235.92</v>
      </c>
      <c r="M33">
        <v>173.06800000000001</v>
      </c>
      <c r="N33">
        <v>8.8230000000000004</v>
      </c>
      <c r="O33">
        <v>164.245</v>
      </c>
      <c r="P33">
        <v>1532350.58</v>
      </c>
      <c r="Q33">
        <v>77613</v>
      </c>
      <c r="R33">
        <v>1454737.58</v>
      </c>
      <c r="S33">
        <v>88</v>
      </c>
      <c r="T33">
        <v>3</v>
      </c>
      <c r="U33">
        <v>85</v>
      </c>
    </row>
    <row r="34" spans="1:21" x14ac:dyDescent="0.3">
      <c r="A34" s="11">
        <v>45231</v>
      </c>
      <c r="B34" s="11">
        <v>45260</v>
      </c>
      <c r="C34" t="s">
        <v>7</v>
      </c>
      <c r="D34" t="s">
        <v>48</v>
      </c>
      <c r="E34">
        <v>4200</v>
      </c>
      <c r="F34">
        <v>5700</v>
      </c>
      <c r="G34">
        <v>23940000</v>
      </c>
      <c r="H34">
        <v>6188.82</v>
      </c>
      <c r="I34">
        <v>25993044</v>
      </c>
      <c r="J34">
        <v>152.82</v>
      </c>
      <c r="K34">
        <v>14.01</v>
      </c>
      <c r="L34">
        <v>138.81</v>
      </c>
      <c r="M34">
        <v>152.05500000000001</v>
      </c>
      <c r="N34">
        <v>13.94</v>
      </c>
      <c r="O34">
        <v>138.11500000000001</v>
      </c>
      <c r="P34">
        <v>945776</v>
      </c>
      <c r="Q34">
        <v>86162</v>
      </c>
      <c r="R34">
        <v>859614</v>
      </c>
      <c r="S34">
        <v>38</v>
      </c>
      <c r="T34">
        <v>2</v>
      </c>
      <c r="U34">
        <v>36</v>
      </c>
    </row>
    <row r="35" spans="1:21" x14ac:dyDescent="0.3">
      <c r="A35" s="11">
        <v>45231</v>
      </c>
      <c r="B35" s="11">
        <v>45260</v>
      </c>
      <c r="C35" t="s">
        <v>7</v>
      </c>
      <c r="D35" t="s">
        <v>49</v>
      </c>
      <c r="E35">
        <v>39000</v>
      </c>
      <c r="F35">
        <v>6000</v>
      </c>
      <c r="G35">
        <v>234000000</v>
      </c>
      <c r="H35">
        <v>6545.73</v>
      </c>
      <c r="I35">
        <v>255283470</v>
      </c>
      <c r="J35">
        <v>2953.614</v>
      </c>
      <c r="K35">
        <v>21.75</v>
      </c>
      <c r="L35">
        <v>2931.864</v>
      </c>
      <c r="M35">
        <v>2718.11</v>
      </c>
      <c r="N35">
        <v>20.010000000000002</v>
      </c>
      <c r="O35">
        <v>2698.1</v>
      </c>
      <c r="P35">
        <v>19333549.989999998</v>
      </c>
      <c r="Q35">
        <v>142994</v>
      </c>
      <c r="R35">
        <v>19190555.989999998</v>
      </c>
      <c r="S35">
        <v>359</v>
      </c>
      <c r="T35">
        <v>3</v>
      </c>
      <c r="U35">
        <v>356</v>
      </c>
    </row>
    <row r="36" spans="1:21" x14ac:dyDescent="0.3">
      <c r="A36" s="11">
        <v>45231</v>
      </c>
      <c r="B36" s="11">
        <v>45260</v>
      </c>
      <c r="C36" t="s">
        <v>7</v>
      </c>
      <c r="D36" t="s">
        <v>50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36908</v>
      </c>
      <c r="Q36">
        <v>0</v>
      </c>
      <c r="R36">
        <v>36908</v>
      </c>
      <c r="S36">
        <v>26</v>
      </c>
      <c r="T36">
        <v>0</v>
      </c>
      <c r="U36">
        <v>26</v>
      </c>
    </row>
    <row r="37" spans="1:21" x14ac:dyDescent="0.3">
      <c r="A37" s="11">
        <v>45231</v>
      </c>
      <c r="B37" s="11">
        <v>45260</v>
      </c>
      <c r="C37" t="s">
        <v>7</v>
      </c>
      <c r="D37" t="s">
        <v>51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30120</v>
      </c>
      <c r="Q37">
        <v>450</v>
      </c>
      <c r="R37">
        <v>29670</v>
      </c>
      <c r="S37">
        <v>23</v>
      </c>
      <c r="T37">
        <v>9</v>
      </c>
      <c r="U37">
        <v>14</v>
      </c>
    </row>
    <row r="38" spans="1:21" x14ac:dyDescent="0.3">
      <c r="A38" s="11">
        <v>45231</v>
      </c>
      <c r="B38" s="11">
        <v>45260</v>
      </c>
      <c r="C38" t="s">
        <v>7</v>
      </c>
      <c r="D38" t="s">
        <v>52</v>
      </c>
      <c r="E38">
        <v>0</v>
      </c>
      <c r="F38">
        <v>0</v>
      </c>
      <c r="G38">
        <v>0</v>
      </c>
      <c r="H38">
        <v>0</v>
      </c>
      <c r="I38">
        <v>0</v>
      </c>
      <c r="J38">
        <v>46.16</v>
      </c>
      <c r="K38">
        <v>0</v>
      </c>
      <c r="L38">
        <v>46.16</v>
      </c>
      <c r="M38">
        <v>39.661999999999999</v>
      </c>
      <c r="N38">
        <v>0</v>
      </c>
      <c r="O38">
        <v>39.661999999999999</v>
      </c>
      <c r="P38">
        <v>4954</v>
      </c>
      <c r="Q38">
        <v>0</v>
      </c>
      <c r="R38">
        <v>4954</v>
      </c>
      <c r="S38">
        <v>21</v>
      </c>
      <c r="T38">
        <v>0</v>
      </c>
      <c r="U38">
        <v>21</v>
      </c>
    </row>
    <row r="39" spans="1:21" x14ac:dyDescent="0.3">
      <c r="A39" s="11">
        <v>45231</v>
      </c>
      <c r="B39" s="11">
        <v>45260</v>
      </c>
      <c r="C39" t="s">
        <v>7</v>
      </c>
      <c r="D39" t="s">
        <v>53</v>
      </c>
      <c r="E39">
        <v>8400</v>
      </c>
      <c r="F39">
        <v>60</v>
      </c>
      <c r="G39">
        <v>504000</v>
      </c>
      <c r="H39">
        <v>82.63</v>
      </c>
      <c r="I39">
        <v>694092</v>
      </c>
      <c r="J39">
        <v>505.71</v>
      </c>
      <c r="K39">
        <v>0</v>
      </c>
      <c r="L39">
        <v>505.71</v>
      </c>
      <c r="M39">
        <v>505.71</v>
      </c>
      <c r="N39">
        <v>0</v>
      </c>
      <c r="O39">
        <v>505.71</v>
      </c>
      <c r="P39">
        <v>41784.519999999997</v>
      </c>
      <c r="Q39">
        <v>0</v>
      </c>
      <c r="R39">
        <v>41784.519999999997</v>
      </c>
      <c r="S39">
        <v>103</v>
      </c>
      <c r="T39">
        <v>0</v>
      </c>
      <c r="U39">
        <v>103</v>
      </c>
    </row>
    <row r="40" spans="1:21" x14ac:dyDescent="0.3">
      <c r="A40" s="11">
        <v>45231</v>
      </c>
      <c r="B40" s="11">
        <v>45260</v>
      </c>
      <c r="C40" t="s">
        <v>7</v>
      </c>
      <c r="D40" t="s">
        <v>54</v>
      </c>
      <c r="E40">
        <v>110000</v>
      </c>
      <c r="F40">
        <v>70</v>
      </c>
      <c r="G40">
        <v>7700000</v>
      </c>
      <c r="H40">
        <v>84.76</v>
      </c>
      <c r="I40">
        <v>9323600</v>
      </c>
      <c r="J40">
        <v>13650.102999999999</v>
      </c>
      <c r="K40">
        <v>128.03</v>
      </c>
      <c r="L40">
        <v>13522.073</v>
      </c>
      <c r="M40">
        <v>11894.347</v>
      </c>
      <c r="N40">
        <v>105.508</v>
      </c>
      <c r="O40">
        <v>11788.839</v>
      </c>
      <c r="P40">
        <v>1156995.8400000001</v>
      </c>
      <c r="Q40">
        <v>10687</v>
      </c>
      <c r="R40">
        <v>1146308.8400000001</v>
      </c>
      <c r="S40">
        <v>350</v>
      </c>
      <c r="T40">
        <v>5</v>
      </c>
      <c r="U40">
        <v>345</v>
      </c>
    </row>
    <row r="41" spans="1:21" x14ac:dyDescent="0.3">
      <c r="A41" s="11">
        <v>45231</v>
      </c>
      <c r="B41" s="11">
        <v>45260</v>
      </c>
      <c r="C41" t="s">
        <v>7</v>
      </c>
      <c r="D41" t="s">
        <v>55</v>
      </c>
      <c r="E41">
        <v>700000</v>
      </c>
      <c r="F41">
        <v>1</v>
      </c>
      <c r="G41">
        <v>700000</v>
      </c>
      <c r="H41">
        <v>1</v>
      </c>
      <c r="I41">
        <v>700000</v>
      </c>
      <c r="J41">
        <v>164.8</v>
      </c>
      <c r="K41">
        <v>1.014</v>
      </c>
      <c r="L41">
        <v>163.786</v>
      </c>
      <c r="M41">
        <v>0</v>
      </c>
      <c r="N41">
        <v>0</v>
      </c>
      <c r="O41">
        <v>0</v>
      </c>
      <c r="P41">
        <v>42197.63</v>
      </c>
      <c r="Q41">
        <v>117</v>
      </c>
      <c r="R41">
        <v>42080.63</v>
      </c>
      <c r="S41">
        <v>102</v>
      </c>
      <c r="T41">
        <v>3</v>
      </c>
      <c r="U41">
        <v>99</v>
      </c>
    </row>
    <row r="42" spans="1:21" x14ac:dyDescent="0.3">
      <c r="A42" s="12">
        <v>45231</v>
      </c>
      <c r="B42" s="12">
        <v>45260</v>
      </c>
      <c r="C42" t="s">
        <v>8</v>
      </c>
      <c r="D42" t="s">
        <v>20</v>
      </c>
      <c r="E42">
        <v>320</v>
      </c>
      <c r="F42">
        <v>75000</v>
      </c>
      <c r="G42">
        <v>24000000</v>
      </c>
      <c r="H42">
        <v>75507.95</v>
      </c>
      <c r="I42">
        <v>24162544</v>
      </c>
      <c r="J42">
        <v>43.37</v>
      </c>
      <c r="K42">
        <v>0.05</v>
      </c>
      <c r="L42">
        <v>43.32</v>
      </c>
      <c r="M42">
        <v>0</v>
      </c>
      <c r="N42">
        <v>0</v>
      </c>
      <c r="O42">
        <v>0</v>
      </c>
      <c r="P42">
        <v>3274780</v>
      </c>
      <c r="Q42">
        <v>3750</v>
      </c>
      <c r="R42">
        <v>3271030</v>
      </c>
      <c r="S42">
        <v>99</v>
      </c>
      <c r="T42">
        <v>1</v>
      </c>
      <c r="U42">
        <v>98</v>
      </c>
    </row>
    <row r="43" spans="1:21" x14ac:dyDescent="0.3">
      <c r="A43" s="11">
        <v>45231</v>
      </c>
      <c r="B43" s="11">
        <v>45260</v>
      </c>
      <c r="C43" t="s">
        <v>8</v>
      </c>
      <c r="D43" t="s">
        <v>47</v>
      </c>
      <c r="E43">
        <v>3300</v>
      </c>
      <c r="F43">
        <v>6000</v>
      </c>
      <c r="G43">
        <v>19800000</v>
      </c>
      <c r="H43">
        <v>6093.2</v>
      </c>
      <c r="I43">
        <v>20107560</v>
      </c>
      <c r="J43">
        <v>390.923</v>
      </c>
      <c r="K43">
        <v>10.96</v>
      </c>
      <c r="L43">
        <v>379.96300000000002</v>
      </c>
      <c r="M43">
        <v>267.13099999999997</v>
      </c>
      <c r="N43">
        <v>8.2200000000000006</v>
      </c>
      <c r="O43">
        <v>258.911</v>
      </c>
      <c r="P43">
        <v>2381973.88</v>
      </c>
      <c r="Q43">
        <v>62871</v>
      </c>
      <c r="R43">
        <v>2319102.88</v>
      </c>
      <c r="S43">
        <v>117</v>
      </c>
      <c r="T43">
        <v>3</v>
      </c>
      <c r="U43">
        <v>114</v>
      </c>
    </row>
    <row r="44" spans="1:21" x14ac:dyDescent="0.3">
      <c r="A44" s="11">
        <v>45231</v>
      </c>
      <c r="B44" s="11">
        <v>45260</v>
      </c>
      <c r="C44" t="s">
        <v>8</v>
      </c>
      <c r="D44" t="s">
        <v>48</v>
      </c>
      <c r="E44">
        <v>5000</v>
      </c>
      <c r="F44">
        <v>5700</v>
      </c>
      <c r="G44">
        <v>28500000</v>
      </c>
      <c r="H44">
        <v>6181.65</v>
      </c>
      <c r="I44">
        <v>30908250</v>
      </c>
      <c r="J44">
        <v>314.29000000000002</v>
      </c>
      <c r="K44">
        <v>30.05</v>
      </c>
      <c r="L44">
        <v>284.24</v>
      </c>
      <c r="M44">
        <v>312.71600000000001</v>
      </c>
      <c r="N44">
        <v>29.9</v>
      </c>
      <c r="O44">
        <v>282.81599999999997</v>
      </c>
      <c r="P44">
        <v>1942829.75</v>
      </c>
      <c r="Q44">
        <v>184608</v>
      </c>
      <c r="R44">
        <v>1758221.75</v>
      </c>
      <c r="S44">
        <v>75</v>
      </c>
      <c r="T44">
        <v>6</v>
      </c>
      <c r="U44">
        <v>69</v>
      </c>
    </row>
    <row r="45" spans="1:21" x14ac:dyDescent="0.3">
      <c r="A45" s="11">
        <v>45231</v>
      </c>
      <c r="B45" s="11">
        <v>45260</v>
      </c>
      <c r="C45" t="s">
        <v>8</v>
      </c>
      <c r="D45" t="s">
        <v>49</v>
      </c>
      <c r="E45">
        <v>35000</v>
      </c>
      <c r="F45">
        <v>6000</v>
      </c>
      <c r="G45">
        <v>210000000</v>
      </c>
      <c r="H45">
        <v>6496.41</v>
      </c>
      <c r="I45">
        <v>227374350</v>
      </c>
      <c r="J45">
        <v>2658.8560000000002</v>
      </c>
      <c r="K45">
        <v>31.47</v>
      </c>
      <c r="L45">
        <v>2627.386</v>
      </c>
      <c r="M45">
        <v>2444.4009999999998</v>
      </c>
      <c r="N45">
        <v>28.952999999999999</v>
      </c>
      <c r="O45">
        <v>2415.4479999999999</v>
      </c>
      <c r="P45">
        <v>17273025.620000001</v>
      </c>
      <c r="Q45">
        <v>205356.79999999999</v>
      </c>
      <c r="R45">
        <v>17067668.82</v>
      </c>
      <c r="S45">
        <v>297</v>
      </c>
      <c r="T45">
        <v>6</v>
      </c>
      <c r="U45">
        <v>291</v>
      </c>
    </row>
    <row r="46" spans="1:21" x14ac:dyDescent="0.3">
      <c r="A46" s="11">
        <v>45231</v>
      </c>
      <c r="B46" s="11">
        <v>45260</v>
      </c>
      <c r="C46" t="s">
        <v>8</v>
      </c>
      <c r="D46" t="s">
        <v>50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21585.5</v>
      </c>
      <c r="Q46">
        <v>3050</v>
      </c>
      <c r="R46">
        <v>18535.5</v>
      </c>
      <c r="S46">
        <v>13</v>
      </c>
      <c r="T46">
        <v>1</v>
      </c>
      <c r="U46">
        <v>12</v>
      </c>
    </row>
    <row r="47" spans="1:21" x14ac:dyDescent="0.3">
      <c r="A47" s="11">
        <v>45231</v>
      </c>
      <c r="B47" s="11">
        <v>45260</v>
      </c>
      <c r="C47" t="s">
        <v>8</v>
      </c>
      <c r="D47" t="s">
        <v>51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73723</v>
      </c>
      <c r="Q47">
        <v>2300</v>
      </c>
      <c r="R47">
        <v>71423</v>
      </c>
      <c r="S47">
        <v>63</v>
      </c>
      <c r="T47">
        <v>1</v>
      </c>
      <c r="U47">
        <v>62</v>
      </c>
    </row>
    <row r="48" spans="1:21" x14ac:dyDescent="0.3">
      <c r="A48" s="11">
        <v>45231</v>
      </c>
      <c r="B48" s="11">
        <v>45260</v>
      </c>
      <c r="C48" t="s">
        <v>8</v>
      </c>
      <c r="D48" t="s">
        <v>52</v>
      </c>
      <c r="E48">
        <v>0</v>
      </c>
      <c r="F48">
        <v>0</v>
      </c>
      <c r="G48">
        <v>0</v>
      </c>
      <c r="H48">
        <v>0</v>
      </c>
      <c r="I48">
        <v>0</v>
      </c>
      <c r="J48">
        <v>281.08</v>
      </c>
      <c r="K48">
        <v>0</v>
      </c>
      <c r="L48">
        <v>281.08</v>
      </c>
      <c r="M48">
        <v>255.21700000000001</v>
      </c>
      <c r="N48">
        <v>0</v>
      </c>
      <c r="O48">
        <v>255.21700000000001</v>
      </c>
      <c r="P48">
        <v>901</v>
      </c>
      <c r="Q48">
        <v>0</v>
      </c>
      <c r="R48">
        <v>901</v>
      </c>
      <c r="S48">
        <v>39</v>
      </c>
      <c r="T48">
        <v>0</v>
      </c>
      <c r="U48">
        <v>39</v>
      </c>
    </row>
    <row r="49" spans="1:21" x14ac:dyDescent="0.3">
      <c r="A49" s="11">
        <v>45231</v>
      </c>
      <c r="B49" s="11">
        <v>45260</v>
      </c>
      <c r="C49" t="s">
        <v>8</v>
      </c>
      <c r="D49" t="s">
        <v>53</v>
      </c>
      <c r="E49">
        <v>6000</v>
      </c>
      <c r="F49">
        <v>60</v>
      </c>
      <c r="G49">
        <v>360000</v>
      </c>
      <c r="H49">
        <v>82.35</v>
      </c>
      <c r="I49">
        <v>494100</v>
      </c>
      <c r="J49">
        <v>724.93</v>
      </c>
      <c r="K49">
        <v>10.11</v>
      </c>
      <c r="L49">
        <v>714.82</v>
      </c>
      <c r="M49">
        <v>724.93</v>
      </c>
      <c r="N49">
        <v>10.11</v>
      </c>
      <c r="O49">
        <v>714.82</v>
      </c>
      <c r="P49">
        <v>59701.33</v>
      </c>
      <c r="Q49">
        <v>804</v>
      </c>
      <c r="R49">
        <v>58897.33</v>
      </c>
      <c r="S49">
        <v>85</v>
      </c>
      <c r="T49">
        <v>1</v>
      </c>
      <c r="U49">
        <v>84</v>
      </c>
    </row>
    <row r="50" spans="1:21" x14ac:dyDescent="0.3">
      <c r="A50" s="11">
        <v>45231</v>
      </c>
      <c r="B50" s="11">
        <v>45260</v>
      </c>
      <c r="C50" t="s">
        <v>8</v>
      </c>
      <c r="D50" t="s">
        <v>54</v>
      </c>
      <c r="E50">
        <v>75000</v>
      </c>
      <c r="F50">
        <v>70</v>
      </c>
      <c r="G50">
        <v>5250000</v>
      </c>
      <c r="H50">
        <v>85.93</v>
      </c>
      <c r="I50">
        <v>6444750</v>
      </c>
      <c r="J50">
        <v>9811.5450000000001</v>
      </c>
      <c r="K50">
        <v>21.33</v>
      </c>
      <c r="L50">
        <v>9790.2150000000001</v>
      </c>
      <c r="M50">
        <v>8532.384</v>
      </c>
      <c r="N50">
        <v>17.064</v>
      </c>
      <c r="O50">
        <v>8515.32</v>
      </c>
      <c r="P50">
        <v>843133.32</v>
      </c>
      <c r="Q50">
        <v>1651</v>
      </c>
      <c r="R50">
        <v>841482.32</v>
      </c>
      <c r="S50">
        <v>245</v>
      </c>
      <c r="T50">
        <v>1</v>
      </c>
      <c r="U50">
        <v>244</v>
      </c>
    </row>
    <row r="51" spans="1:21" x14ac:dyDescent="0.3">
      <c r="A51" s="11">
        <v>45231</v>
      </c>
      <c r="B51" s="11">
        <v>45260</v>
      </c>
      <c r="C51" t="s">
        <v>8</v>
      </c>
      <c r="D51" t="s">
        <v>55</v>
      </c>
      <c r="E51">
        <v>500000</v>
      </c>
      <c r="F51">
        <v>1</v>
      </c>
      <c r="G51">
        <v>500000</v>
      </c>
      <c r="H51">
        <v>1</v>
      </c>
      <c r="I51">
        <v>500000</v>
      </c>
      <c r="J51">
        <v>187.583</v>
      </c>
      <c r="K51">
        <v>5.8</v>
      </c>
      <c r="L51">
        <v>181.78299999999999</v>
      </c>
      <c r="M51">
        <v>0</v>
      </c>
      <c r="N51">
        <v>0</v>
      </c>
      <c r="O51">
        <v>0</v>
      </c>
      <c r="P51">
        <v>13620.21</v>
      </c>
      <c r="Q51">
        <v>585.20000000000005</v>
      </c>
      <c r="R51">
        <v>13035.01</v>
      </c>
      <c r="S51">
        <v>118</v>
      </c>
      <c r="T51">
        <v>6</v>
      </c>
      <c r="U51">
        <v>112</v>
      </c>
    </row>
    <row r="52" spans="1:21" x14ac:dyDescent="0.3">
      <c r="A52" s="12">
        <v>45231</v>
      </c>
      <c r="B52" s="12">
        <v>45260</v>
      </c>
      <c r="C52" t="s">
        <v>9</v>
      </c>
      <c r="D52" t="s">
        <v>20</v>
      </c>
      <c r="E52">
        <v>170</v>
      </c>
      <c r="F52">
        <v>75000</v>
      </c>
      <c r="G52">
        <v>12750000</v>
      </c>
      <c r="H52">
        <v>75514.179999999993</v>
      </c>
      <c r="I52">
        <v>12837410.6</v>
      </c>
      <c r="J52">
        <v>19.39</v>
      </c>
      <c r="K52">
        <v>0</v>
      </c>
      <c r="L52">
        <v>19.39</v>
      </c>
      <c r="M52">
        <v>0</v>
      </c>
      <c r="N52">
        <v>0</v>
      </c>
      <c r="O52">
        <v>0</v>
      </c>
      <c r="P52">
        <v>1464220</v>
      </c>
      <c r="Q52">
        <v>0</v>
      </c>
      <c r="R52">
        <v>1464220</v>
      </c>
      <c r="S52">
        <v>51</v>
      </c>
      <c r="T52">
        <v>0</v>
      </c>
      <c r="U52">
        <v>51</v>
      </c>
    </row>
    <row r="53" spans="1:21" x14ac:dyDescent="0.3">
      <c r="A53" s="11">
        <v>45231</v>
      </c>
      <c r="B53" s="11">
        <v>45260</v>
      </c>
      <c r="C53" t="s">
        <v>9</v>
      </c>
      <c r="D53" t="s">
        <v>47</v>
      </c>
      <c r="E53">
        <v>1700</v>
      </c>
      <c r="F53">
        <v>6000</v>
      </c>
      <c r="G53">
        <v>10200000</v>
      </c>
      <c r="H53">
        <v>6061.04</v>
      </c>
      <c r="I53">
        <v>10303768</v>
      </c>
      <c r="J53">
        <v>190.67599999999999</v>
      </c>
      <c r="K53">
        <v>0</v>
      </c>
      <c r="L53">
        <v>190.67599999999999</v>
      </c>
      <c r="M53">
        <v>126.898</v>
      </c>
      <c r="N53">
        <v>0</v>
      </c>
      <c r="O53">
        <v>126.898</v>
      </c>
      <c r="P53">
        <v>1155694.0800000001</v>
      </c>
      <c r="Q53">
        <v>0</v>
      </c>
      <c r="R53">
        <v>1155694.0800000001</v>
      </c>
      <c r="S53">
        <v>56</v>
      </c>
      <c r="T53">
        <v>0</v>
      </c>
      <c r="U53">
        <v>56</v>
      </c>
    </row>
    <row r="54" spans="1:21" x14ac:dyDescent="0.3">
      <c r="A54" s="11">
        <v>45231</v>
      </c>
      <c r="B54" s="11">
        <v>45260</v>
      </c>
      <c r="C54" t="s">
        <v>9</v>
      </c>
      <c r="D54" t="s">
        <v>48</v>
      </c>
      <c r="E54">
        <v>2000</v>
      </c>
      <c r="F54">
        <v>5700</v>
      </c>
      <c r="G54">
        <v>11400000</v>
      </c>
      <c r="H54">
        <v>6159.43</v>
      </c>
      <c r="I54">
        <v>12318860</v>
      </c>
      <c r="J54">
        <v>518.78</v>
      </c>
      <c r="K54">
        <v>115.14</v>
      </c>
      <c r="L54">
        <v>403.64</v>
      </c>
      <c r="M54">
        <v>514.23599999999999</v>
      </c>
      <c r="N54">
        <v>114.565</v>
      </c>
      <c r="O54">
        <v>399.67099999999999</v>
      </c>
      <c r="P54">
        <v>3195389</v>
      </c>
      <c r="Q54">
        <v>711702</v>
      </c>
      <c r="R54">
        <v>2483687</v>
      </c>
      <c r="S54">
        <v>83</v>
      </c>
      <c r="T54">
        <v>13</v>
      </c>
      <c r="U54">
        <v>70</v>
      </c>
    </row>
    <row r="55" spans="1:21" x14ac:dyDescent="0.3">
      <c r="A55" s="11">
        <v>45231</v>
      </c>
      <c r="B55" s="11">
        <v>45260</v>
      </c>
      <c r="C55" t="s">
        <v>9</v>
      </c>
      <c r="D55" t="s">
        <v>49</v>
      </c>
      <c r="E55">
        <v>14500</v>
      </c>
      <c r="F55">
        <v>6000</v>
      </c>
      <c r="G55">
        <v>87000000</v>
      </c>
      <c r="H55">
        <v>6531.19</v>
      </c>
      <c r="I55">
        <v>94702255</v>
      </c>
      <c r="J55">
        <v>1982.0809999999999</v>
      </c>
      <c r="K55">
        <v>40.840000000000003</v>
      </c>
      <c r="L55">
        <v>1941.241</v>
      </c>
      <c r="M55">
        <v>1824.91</v>
      </c>
      <c r="N55">
        <v>37.573</v>
      </c>
      <c r="O55">
        <v>1787.337</v>
      </c>
      <c r="P55">
        <v>12945354.539999999</v>
      </c>
      <c r="Q55">
        <v>266223</v>
      </c>
      <c r="R55">
        <v>12679131.539999999</v>
      </c>
      <c r="S55">
        <v>232</v>
      </c>
      <c r="T55">
        <v>4</v>
      </c>
      <c r="U55">
        <v>228</v>
      </c>
    </row>
    <row r="56" spans="1:21" x14ac:dyDescent="0.3">
      <c r="A56" s="11">
        <v>45231</v>
      </c>
      <c r="B56" s="11">
        <v>45260</v>
      </c>
      <c r="C56" t="s">
        <v>9</v>
      </c>
      <c r="D56" t="s">
        <v>51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4650</v>
      </c>
      <c r="Q56">
        <v>0</v>
      </c>
      <c r="R56">
        <v>4650</v>
      </c>
      <c r="S56">
        <v>4</v>
      </c>
      <c r="T56">
        <v>0</v>
      </c>
      <c r="U56">
        <v>4</v>
      </c>
    </row>
    <row r="57" spans="1:21" x14ac:dyDescent="0.3">
      <c r="A57" s="11">
        <v>45231</v>
      </c>
      <c r="B57" s="11">
        <v>45260</v>
      </c>
      <c r="C57" t="s">
        <v>9</v>
      </c>
      <c r="D57" t="s">
        <v>52</v>
      </c>
      <c r="E57">
        <v>0</v>
      </c>
      <c r="F57">
        <v>0</v>
      </c>
      <c r="G57">
        <v>0</v>
      </c>
      <c r="H57">
        <v>0</v>
      </c>
      <c r="I57">
        <v>0</v>
      </c>
      <c r="J57">
        <v>3.05</v>
      </c>
      <c r="K57">
        <v>0</v>
      </c>
      <c r="L57">
        <v>3.05</v>
      </c>
      <c r="M57">
        <v>2.2869999999999999</v>
      </c>
      <c r="N57">
        <v>0</v>
      </c>
      <c r="O57">
        <v>2.2869999999999999</v>
      </c>
      <c r="P57">
        <v>683</v>
      </c>
      <c r="Q57">
        <v>0</v>
      </c>
      <c r="R57">
        <v>683</v>
      </c>
      <c r="S57">
        <v>29</v>
      </c>
      <c r="T57">
        <v>0</v>
      </c>
      <c r="U57">
        <v>29</v>
      </c>
    </row>
    <row r="58" spans="1:21" x14ac:dyDescent="0.3">
      <c r="A58" s="11">
        <v>45231</v>
      </c>
      <c r="B58" s="11">
        <v>45260</v>
      </c>
      <c r="C58" t="s">
        <v>9</v>
      </c>
      <c r="D58" t="s">
        <v>53</v>
      </c>
      <c r="E58">
        <v>6500</v>
      </c>
      <c r="F58">
        <v>60</v>
      </c>
      <c r="G58">
        <v>390000</v>
      </c>
      <c r="H58">
        <v>79.849999999999994</v>
      </c>
      <c r="I58">
        <v>519025</v>
      </c>
      <c r="J58">
        <v>95.08</v>
      </c>
      <c r="K58">
        <v>2.97</v>
      </c>
      <c r="L58">
        <v>92.11</v>
      </c>
      <c r="M58">
        <v>95.08</v>
      </c>
      <c r="N58">
        <v>2.97</v>
      </c>
      <c r="O58">
        <v>92.11</v>
      </c>
      <c r="P58">
        <v>7592.5</v>
      </c>
      <c r="Q58">
        <v>322</v>
      </c>
      <c r="R58">
        <v>7270.5</v>
      </c>
      <c r="S58">
        <v>7</v>
      </c>
      <c r="T58">
        <v>2</v>
      </c>
      <c r="U58">
        <v>5</v>
      </c>
    </row>
    <row r="59" spans="1:21" x14ac:dyDescent="0.3">
      <c r="A59" s="11">
        <v>45231</v>
      </c>
      <c r="B59" s="11">
        <v>45260</v>
      </c>
      <c r="C59" t="s">
        <v>9</v>
      </c>
      <c r="D59" t="s">
        <v>54</v>
      </c>
      <c r="E59">
        <v>58000</v>
      </c>
      <c r="F59">
        <v>70</v>
      </c>
      <c r="G59">
        <v>4060000</v>
      </c>
      <c r="H59">
        <v>89.55</v>
      </c>
      <c r="I59">
        <v>5193900</v>
      </c>
      <c r="J59">
        <v>9855.6990000000005</v>
      </c>
      <c r="K59">
        <v>145.12</v>
      </c>
      <c r="L59">
        <v>9710.5789999999997</v>
      </c>
      <c r="M59">
        <v>8947.9959999999992</v>
      </c>
      <c r="N59">
        <v>131.339</v>
      </c>
      <c r="O59">
        <v>8816.6569999999992</v>
      </c>
      <c r="P59">
        <v>882621.58</v>
      </c>
      <c r="Q59">
        <v>15448</v>
      </c>
      <c r="R59">
        <v>867173.58</v>
      </c>
      <c r="S59">
        <v>218</v>
      </c>
      <c r="T59">
        <v>10</v>
      </c>
      <c r="U59">
        <v>208</v>
      </c>
    </row>
    <row r="60" spans="1:21" x14ac:dyDescent="0.3">
      <c r="A60" s="11">
        <v>45231</v>
      </c>
      <c r="B60" s="11">
        <v>45260</v>
      </c>
      <c r="C60" t="s">
        <v>9</v>
      </c>
      <c r="D60" t="s">
        <v>55</v>
      </c>
      <c r="E60">
        <v>500000</v>
      </c>
      <c r="F60">
        <v>1</v>
      </c>
      <c r="G60">
        <v>500000</v>
      </c>
      <c r="H60">
        <v>1</v>
      </c>
      <c r="I60">
        <v>500000</v>
      </c>
      <c r="J60">
        <v>62.064999999999998</v>
      </c>
      <c r="K60">
        <v>0.74</v>
      </c>
      <c r="L60">
        <v>61.325000000000003</v>
      </c>
      <c r="M60">
        <v>0</v>
      </c>
      <c r="N60">
        <v>0</v>
      </c>
      <c r="O60">
        <v>0</v>
      </c>
      <c r="P60">
        <v>20382.25</v>
      </c>
      <c r="Q60">
        <v>0</v>
      </c>
      <c r="R60">
        <v>20382.25</v>
      </c>
      <c r="S60">
        <v>72</v>
      </c>
      <c r="T60">
        <v>1</v>
      </c>
      <c r="U60">
        <v>71</v>
      </c>
    </row>
    <row r="61" spans="1:21" x14ac:dyDescent="0.3">
      <c r="A61" s="12">
        <v>45231</v>
      </c>
      <c r="B61" s="12">
        <v>45260</v>
      </c>
      <c r="C61" t="s">
        <v>10</v>
      </c>
      <c r="D61" t="s">
        <v>20</v>
      </c>
      <c r="E61">
        <v>180</v>
      </c>
      <c r="F61">
        <v>75000</v>
      </c>
      <c r="G61">
        <v>13500000</v>
      </c>
      <c r="H61">
        <v>76435.56</v>
      </c>
      <c r="I61">
        <v>13758400.800000001</v>
      </c>
      <c r="J61">
        <v>21.88</v>
      </c>
      <c r="K61">
        <v>5.64</v>
      </c>
      <c r="L61">
        <v>16.239999999999998</v>
      </c>
      <c r="M61">
        <v>0</v>
      </c>
      <c r="N61">
        <v>0</v>
      </c>
      <c r="O61">
        <v>0</v>
      </c>
      <c r="P61">
        <v>1672410</v>
      </c>
      <c r="Q61">
        <v>427000</v>
      </c>
      <c r="R61">
        <v>1245410</v>
      </c>
      <c r="S61">
        <v>65</v>
      </c>
      <c r="T61">
        <v>6</v>
      </c>
      <c r="U61">
        <v>59</v>
      </c>
    </row>
    <row r="62" spans="1:21" x14ac:dyDescent="0.3">
      <c r="A62" s="11">
        <v>45231</v>
      </c>
      <c r="B62" s="11">
        <v>45260</v>
      </c>
      <c r="C62" t="s">
        <v>10</v>
      </c>
      <c r="D62" t="s">
        <v>47</v>
      </c>
      <c r="E62">
        <v>1800</v>
      </c>
      <c r="F62">
        <v>6000</v>
      </c>
      <c r="G62">
        <v>10800000</v>
      </c>
      <c r="H62">
        <v>6232.19</v>
      </c>
      <c r="I62">
        <v>11217942</v>
      </c>
      <c r="J62">
        <v>229.82400000000001</v>
      </c>
      <c r="K62">
        <v>33.527999999999999</v>
      </c>
      <c r="L62">
        <v>196.29599999999999</v>
      </c>
      <c r="M62">
        <v>159.143</v>
      </c>
      <c r="N62">
        <v>21.352</v>
      </c>
      <c r="O62">
        <v>137.791</v>
      </c>
      <c r="P62">
        <v>1432307</v>
      </c>
      <c r="Q62">
        <v>196916.4</v>
      </c>
      <c r="R62">
        <v>1235390.6000000001</v>
      </c>
      <c r="S62">
        <v>70</v>
      </c>
      <c r="T62">
        <v>7</v>
      </c>
      <c r="U62">
        <v>63</v>
      </c>
    </row>
    <row r="63" spans="1:21" x14ac:dyDescent="0.3">
      <c r="A63" s="11">
        <v>45231</v>
      </c>
      <c r="B63" s="11">
        <v>45260</v>
      </c>
      <c r="C63" t="s">
        <v>10</v>
      </c>
      <c r="D63" t="s">
        <v>48</v>
      </c>
      <c r="E63">
        <v>3800</v>
      </c>
      <c r="F63">
        <v>5700</v>
      </c>
      <c r="G63">
        <v>21660000</v>
      </c>
      <c r="H63">
        <v>6180.91</v>
      </c>
      <c r="I63">
        <v>23487458</v>
      </c>
      <c r="J63">
        <v>315.33999999999997</v>
      </c>
      <c r="K63">
        <v>7.01</v>
      </c>
      <c r="L63">
        <v>308.33</v>
      </c>
      <c r="M63">
        <v>313.76299999999998</v>
      </c>
      <c r="N63">
        <v>6.9749999999999996</v>
      </c>
      <c r="O63">
        <v>306.78800000000001</v>
      </c>
      <c r="P63">
        <v>1949088.5</v>
      </c>
      <c r="Q63">
        <v>43266</v>
      </c>
      <c r="R63">
        <v>1905822.5</v>
      </c>
      <c r="S63">
        <v>78</v>
      </c>
      <c r="T63">
        <v>1</v>
      </c>
      <c r="U63">
        <v>77</v>
      </c>
    </row>
    <row r="64" spans="1:21" x14ac:dyDescent="0.3">
      <c r="A64" s="11">
        <v>45231</v>
      </c>
      <c r="B64" s="11">
        <v>45260</v>
      </c>
      <c r="C64" t="s">
        <v>10</v>
      </c>
      <c r="D64" t="s">
        <v>49</v>
      </c>
      <c r="E64">
        <v>20000</v>
      </c>
      <c r="F64">
        <v>6000</v>
      </c>
      <c r="G64">
        <v>120000000</v>
      </c>
      <c r="H64">
        <v>6467.27</v>
      </c>
      <c r="I64">
        <v>129345400</v>
      </c>
      <c r="J64">
        <v>3505.7139999999999</v>
      </c>
      <c r="K64">
        <v>147.6</v>
      </c>
      <c r="L64">
        <v>3358.114</v>
      </c>
      <c r="M64">
        <v>3237.8240000000001</v>
      </c>
      <c r="N64">
        <v>135.40700000000001</v>
      </c>
      <c r="O64">
        <v>3102.4169999999999</v>
      </c>
      <c r="P64">
        <v>22672396.399999999</v>
      </c>
      <c r="Q64">
        <v>924516</v>
      </c>
      <c r="R64">
        <v>21747880.399999999</v>
      </c>
      <c r="S64">
        <v>370</v>
      </c>
      <c r="T64">
        <v>12</v>
      </c>
      <c r="U64">
        <v>358</v>
      </c>
    </row>
    <row r="65" spans="1:21" x14ac:dyDescent="0.3">
      <c r="A65" s="11">
        <v>45231</v>
      </c>
      <c r="B65" s="11">
        <v>45260</v>
      </c>
      <c r="C65" t="s">
        <v>10</v>
      </c>
      <c r="D65" t="s">
        <v>51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200</v>
      </c>
      <c r="Q65">
        <v>0</v>
      </c>
      <c r="R65">
        <v>200</v>
      </c>
      <c r="S65">
        <v>4</v>
      </c>
      <c r="T65">
        <v>0</v>
      </c>
      <c r="U65">
        <v>4</v>
      </c>
    </row>
    <row r="66" spans="1:21" x14ac:dyDescent="0.3">
      <c r="A66" s="11">
        <v>45231</v>
      </c>
      <c r="B66" s="11">
        <v>45260</v>
      </c>
      <c r="C66" t="s">
        <v>10</v>
      </c>
      <c r="D66" t="s">
        <v>52</v>
      </c>
      <c r="E66">
        <v>0</v>
      </c>
      <c r="F66">
        <v>0</v>
      </c>
      <c r="G66">
        <v>0</v>
      </c>
      <c r="H66">
        <v>0</v>
      </c>
      <c r="I66">
        <v>0</v>
      </c>
      <c r="J66">
        <v>109.84</v>
      </c>
      <c r="K66">
        <v>0</v>
      </c>
      <c r="L66">
        <v>109.84</v>
      </c>
      <c r="M66">
        <v>100.587</v>
      </c>
      <c r="N66">
        <v>0</v>
      </c>
      <c r="O66">
        <v>100.587</v>
      </c>
      <c r="P66">
        <v>596</v>
      </c>
      <c r="Q66">
        <v>0</v>
      </c>
      <c r="R66">
        <v>596</v>
      </c>
      <c r="S66">
        <v>32</v>
      </c>
      <c r="T66">
        <v>0</v>
      </c>
      <c r="U66">
        <v>32</v>
      </c>
    </row>
    <row r="67" spans="1:21" x14ac:dyDescent="0.3">
      <c r="A67" s="11">
        <v>45231</v>
      </c>
      <c r="B67" s="11">
        <v>45260</v>
      </c>
      <c r="C67" t="s">
        <v>10</v>
      </c>
      <c r="D67" t="s">
        <v>53</v>
      </c>
      <c r="E67">
        <v>9000</v>
      </c>
      <c r="F67">
        <v>60</v>
      </c>
      <c r="G67">
        <v>540000</v>
      </c>
      <c r="H67">
        <v>83.01</v>
      </c>
      <c r="I67">
        <v>747090</v>
      </c>
      <c r="J67">
        <v>546.25</v>
      </c>
      <c r="K67">
        <v>67.790000000000006</v>
      </c>
      <c r="L67">
        <v>478.46</v>
      </c>
      <c r="M67">
        <v>546.25</v>
      </c>
      <c r="N67">
        <v>67.790000000000006</v>
      </c>
      <c r="O67">
        <v>478.46</v>
      </c>
      <c r="P67">
        <v>45345.32</v>
      </c>
      <c r="Q67">
        <v>5515</v>
      </c>
      <c r="R67">
        <v>39830.32</v>
      </c>
      <c r="S67">
        <v>109</v>
      </c>
      <c r="T67">
        <v>7</v>
      </c>
      <c r="U67">
        <v>102</v>
      </c>
    </row>
    <row r="68" spans="1:21" x14ac:dyDescent="0.3">
      <c r="A68" s="11">
        <v>45231</v>
      </c>
      <c r="B68" s="11">
        <v>45260</v>
      </c>
      <c r="C68" t="s">
        <v>10</v>
      </c>
      <c r="D68" t="s">
        <v>54</v>
      </c>
      <c r="E68">
        <v>70000</v>
      </c>
      <c r="F68">
        <v>70</v>
      </c>
      <c r="G68">
        <v>4900000</v>
      </c>
      <c r="H68">
        <v>83.02</v>
      </c>
      <c r="I68">
        <v>5811400</v>
      </c>
      <c r="J68">
        <v>87160.764999999999</v>
      </c>
      <c r="K68">
        <v>0</v>
      </c>
      <c r="L68">
        <v>87160.764999999999</v>
      </c>
      <c r="M68">
        <v>79956.915999999997</v>
      </c>
      <c r="N68">
        <v>0</v>
      </c>
      <c r="O68">
        <v>79956.915999999997</v>
      </c>
      <c r="P68">
        <v>7236306.96</v>
      </c>
      <c r="Q68">
        <v>0</v>
      </c>
      <c r="R68">
        <v>7236306.96</v>
      </c>
      <c r="S68">
        <v>212</v>
      </c>
      <c r="T68">
        <v>0</v>
      </c>
      <c r="U68">
        <v>212</v>
      </c>
    </row>
    <row r="69" spans="1:21" x14ac:dyDescent="0.3">
      <c r="A69" s="11">
        <v>45231</v>
      </c>
      <c r="B69" s="11">
        <v>45260</v>
      </c>
      <c r="C69" t="s">
        <v>10</v>
      </c>
      <c r="D69" t="s">
        <v>55</v>
      </c>
      <c r="E69">
        <v>700000</v>
      </c>
      <c r="F69">
        <v>1</v>
      </c>
      <c r="G69">
        <v>700000</v>
      </c>
      <c r="H69">
        <v>1</v>
      </c>
      <c r="I69">
        <v>700000</v>
      </c>
      <c r="J69">
        <v>148.98599999999999</v>
      </c>
      <c r="K69">
        <v>9.64</v>
      </c>
      <c r="L69">
        <v>139.346</v>
      </c>
      <c r="M69">
        <v>0</v>
      </c>
      <c r="N69">
        <v>0</v>
      </c>
      <c r="O69">
        <v>0</v>
      </c>
      <c r="P69">
        <v>163924.23000000001</v>
      </c>
      <c r="Q69">
        <v>2193.6</v>
      </c>
      <c r="R69">
        <v>161730.63</v>
      </c>
      <c r="S69">
        <v>118</v>
      </c>
      <c r="T69">
        <v>4</v>
      </c>
      <c r="U69">
        <v>114</v>
      </c>
    </row>
    <row r="70" spans="1:21" x14ac:dyDescent="0.3">
      <c r="A70" s="12">
        <v>45231</v>
      </c>
      <c r="B70" s="12">
        <v>45260</v>
      </c>
      <c r="C70" t="s">
        <v>11</v>
      </c>
      <c r="D70" t="s">
        <v>20</v>
      </c>
      <c r="E70">
        <v>250</v>
      </c>
      <c r="F70">
        <v>75000</v>
      </c>
      <c r="G70">
        <v>18750000</v>
      </c>
      <c r="H70">
        <v>76064.02</v>
      </c>
      <c r="I70">
        <v>19016005</v>
      </c>
      <c r="J70">
        <v>37.49</v>
      </c>
      <c r="K70">
        <v>1.32</v>
      </c>
      <c r="L70">
        <v>36.17</v>
      </c>
      <c r="M70">
        <v>0</v>
      </c>
      <c r="N70">
        <v>0</v>
      </c>
      <c r="O70">
        <v>0</v>
      </c>
      <c r="P70">
        <v>2851640</v>
      </c>
      <c r="Q70">
        <v>101200</v>
      </c>
      <c r="R70">
        <v>2750440</v>
      </c>
      <c r="S70">
        <v>85</v>
      </c>
      <c r="T70">
        <v>2</v>
      </c>
      <c r="U70">
        <v>83</v>
      </c>
    </row>
    <row r="71" spans="1:21" x14ac:dyDescent="0.3">
      <c r="A71" s="11">
        <v>45231</v>
      </c>
      <c r="B71" s="11">
        <v>45260</v>
      </c>
      <c r="C71" t="s">
        <v>11</v>
      </c>
      <c r="D71" t="s">
        <v>47</v>
      </c>
      <c r="E71">
        <v>2500</v>
      </c>
      <c r="F71">
        <v>6000</v>
      </c>
      <c r="G71">
        <v>15000000</v>
      </c>
      <c r="H71">
        <v>6085.01</v>
      </c>
      <c r="I71">
        <v>15212525</v>
      </c>
      <c r="J71">
        <v>337.68200000000002</v>
      </c>
      <c r="K71">
        <v>15.715999999999999</v>
      </c>
      <c r="L71">
        <v>321.96600000000001</v>
      </c>
      <c r="M71">
        <v>227.898</v>
      </c>
      <c r="N71">
        <v>9.218</v>
      </c>
      <c r="O71">
        <v>218.68</v>
      </c>
      <c r="P71">
        <v>2054797.8</v>
      </c>
      <c r="Q71">
        <v>91855</v>
      </c>
      <c r="R71">
        <v>1962942.8</v>
      </c>
      <c r="S71">
        <v>97</v>
      </c>
      <c r="T71">
        <v>2</v>
      </c>
      <c r="U71">
        <v>95</v>
      </c>
    </row>
    <row r="72" spans="1:21" x14ac:dyDescent="0.3">
      <c r="A72" s="11">
        <v>45231</v>
      </c>
      <c r="B72" s="11">
        <v>45260</v>
      </c>
      <c r="C72" t="s">
        <v>11</v>
      </c>
      <c r="D72" t="s">
        <v>48</v>
      </c>
      <c r="E72">
        <v>4000</v>
      </c>
      <c r="F72">
        <v>5700</v>
      </c>
      <c r="G72">
        <v>22800000</v>
      </c>
      <c r="H72">
        <v>6179.34</v>
      </c>
      <c r="I72">
        <v>24717360</v>
      </c>
      <c r="J72">
        <v>440.55</v>
      </c>
      <c r="K72">
        <v>71.162999999999997</v>
      </c>
      <c r="L72">
        <v>369.387</v>
      </c>
      <c r="M72">
        <v>438.346</v>
      </c>
      <c r="N72">
        <v>68.992000000000004</v>
      </c>
      <c r="O72">
        <v>369.35399999999998</v>
      </c>
      <c r="P72">
        <v>2722309.35</v>
      </c>
      <c r="Q72">
        <v>426406.91</v>
      </c>
      <c r="R72">
        <v>2295902.44</v>
      </c>
      <c r="S72">
        <v>110</v>
      </c>
      <c r="T72">
        <v>17</v>
      </c>
      <c r="U72">
        <v>93</v>
      </c>
    </row>
    <row r="73" spans="1:21" x14ac:dyDescent="0.3">
      <c r="A73" s="11">
        <v>45231</v>
      </c>
      <c r="B73" s="11">
        <v>45260</v>
      </c>
      <c r="C73" t="s">
        <v>11</v>
      </c>
      <c r="D73" t="s">
        <v>49</v>
      </c>
      <c r="E73">
        <v>27800</v>
      </c>
      <c r="F73">
        <v>6000</v>
      </c>
      <c r="G73">
        <v>166800000</v>
      </c>
      <c r="H73">
        <v>6567.38</v>
      </c>
      <c r="I73">
        <v>182573164</v>
      </c>
      <c r="J73">
        <v>3369.5729999999999</v>
      </c>
      <c r="K73">
        <v>91.93</v>
      </c>
      <c r="L73">
        <v>3277.643</v>
      </c>
      <c r="M73">
        <v>3102.5509999999999</v>
      </c>
      <c r="N73">
        <v>84.575000000000003</v>
      </c>
      <c r="O73">
        <v>3017.9760000000001</v>
      </c>
      <c r="P73">
        <v>22129282.059999999</v>
      </c>
      <c r="Q73">
        <v>605256</v>
      </c>
      <c r="R73">
        <v>21524026.059999999</v>
      </c>
      <c r="S73">
        <v>431</v>
      </c>
      <c r="T73">
        <v>6</v>
      </c>
      <c r="U73">
        <v>425</v>
      </c>
    </row>
    <row r="74" spans="1:21" x14ac:dyDescent="0.3">
      <c r="A74" s="11">
        <v>45231</v>
      </c>
      <c r="B74" s="11">
        <v>45260</v>
      </c>
      <c r="C74" t="s">
        <v>11</v>
      </c>
      <c r="D74" t="s">
        <v>51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34925</v>
      </c>
      <c r="Q74">
        <v>0</v>
      </c>
      <c r="R74">
        <v>34925</v>
      </c>
      <c r="S74">
        <v>5</v>
      </c>
      <c r="T74">
        <v>0</v>
      </c>
      <c r="U74">
        <v>5</v>
      </c>
    </row>
    <row r="75" spans="1:21" x14ac:dyDescent="0.3">
      <c r="A75" s="11">
        <v>45231</v>
      </c>
      <c r="B75" s="11">
        <v>45260</v>
      </c>
      <c r="C75" t="s">
        <v>11</v>
      </c>
      <c r="D75" t="s">
        <v>52</v>
      </c>
      <c r="E75">
        <v>0</v>
      </c>
      <c r="F75">
        <v>0</v>
      </c>
      <c r="G75">
        <v>0</v>
      </c>
      <c r="H75">
        <v>0</v>
      </c>
      <c r="I75">
        <v>0</v>
      </c>
      <c r="J75">
        <v>142.33000000000001</v>
      </c>
      <c r="K75">
        <v>0</v>
      </c>
      <c r="L75">
        <v>142.33000000000001</v>
      </c>
      <c r="M75">
        <v>130.41300000000001</v>
      </c>
      <c r="N75">
        <v>0</v>
      </c>
      <c r="O75">
        <v>130.41300000000001</v>
      </c>
      <c r="P75">
        <v>456</v>
      </c>
      <c r="Q75">
        <v>0</v>
      </c>
      <c r="R75">
        <v>456</v>
      </c>
      <c r="S75">
        <v>29</v>
      </c>
      <c r="T75">
        <v>0</v>
      </c>
      <c r="U75">
        <v>29</v>
      </c>
    </row>
    <row r="76" spans="1:21" x14ac:dyDescent="0.3">
      <c r="A76" s="11">
        <v>45231</v>
      </c>
      <c r="B76" s="11">
        <v>45260</v>
      </c>
      <c r="C76" t="s">
        <v>11</v>
      </c>
      <c r="D76" t="s">
        <v>53</v>
      </c>
      <c r="E76">
        <v>6500</v>
      </c>
      <c r="F76">
        <v>60</v>
      </c>
      <c r="G76">
        <v>390000</v>
      </c>
      <c r="H76">
        <v>73.150000000000006</v>
      </c>
      <c r="I76">
        <v>475475</v>
      </c>
      <c r="J76">
        <v>3925.09</v>
      </c>
      <c r="K76">
        <v>0</v>
      </c>
      <c r="L76">
        <v>3925.09</v>
      </c>
      <c r="M76">
        <v>3925.09</v>
      </c>
      <c r="N76">
        <v>0</v>
      </c>
      <c r="O76">
        <v>3925.09</v>
      </c>
      <c r="P76">
        <v>287125.71999999997</v>
      </c>
      <c r="Q76">
        <v>0</v>
      </c>
      <c r="R76">
        <v>287125.71999999997</v>
      </c>
      <c r="S76">
        <v>66</v>
      </c>
      <c r="T76">
        <v>0</v>
      </c>
      <c r="U76">
        <v>66</v>
      </c>
    </row>
    <row r="77" spans="1:21" x14ac:dyDescent="0.3">
      <c r="A77" s="11">
        <v>45231</v>
      </c>
      <c r="B77" s="11">
        <v>45260</v>
      </c>
      <c r="C77" t="s">
        <v>11</v>
      </c>
      <c r="D77" t="s">
        <v>54</v>
      </c>
      <c r="E77">
        <v>90000</v>
      </c>
      <c r="F77">
        <v>70</v>
      </c>
      <c r="G77">
        <v>6300000</v>
      </c>
      <c r="H77">
        <v>84.05</v>
      </c>
      <c r="I77">
        <v>7564500</v>
      </c>
      <c r="J77">
        <v>10055.933000000001</v>
      </c>
      <c r="K77">
        <v>403.15</v>
      </c>
      <c r="L77">
        <v>9652.7829999999994</v>
      </c>
      <c r="M77">
        <v>8788.6659999999993</v>
      </c>
      <c r="N77">
        <v>350.96600000000001</v>
      </c>
      <c r="O77">
        <v>8437.7000000000007</v>
      </c>
      <c r="P77">
        <v>845158.5</v>
      </c>
      <c r="Q77">
        <v>34383</v>
      </c>
      <c r="R77">
        <v>810775.5</v>
      </c>
      <c r="S77">
        <v>272</v>
      </c>
      <c r="T77">
        <v>9</v>
      </c>
      <c r="U77">
        <v>263</v>
      </c>
    </row>
    <row r="78" spans="1:21" x14ac:dyDescent="0.3">
      <c r="A78" s="11">
        <v>45231</v>
      </c>
      <c r="B78" s="11">
        <v>45260</v>
      </c>
      <c r="C78" t="s">
        <v>11</v>
      </c>
      <c r="D78" t="s">
        <v>55</v>
      </c>
      <c r="E78">
        <v>500000</v>
      </c>
      <c r="F78">
        <v>1</v>
      </c>
      <c r="G78">
        <v>500000</v>
      </c>
      <c r="H78">
        <v>1</v>
      </c>
      <c r="I78">
        <v>500000</v>
      </c>
      <c r="J78">
        <v>179.33799999999999</v>
      </c>
      <c r="K78">
        <v>0.59</v>
      </c>
      <c r="L78">
        <v>178.74799999999999</v>
      </c>
      <c r="M78">
        <v>0</v>
      </c>
      <c r="N78">
        <v>0</v>
      </c>
      <c r="O78">
        <v>0</v>
      </c>
      <c r="P78">
        <v>64285.62</v>
      </c>
      <c r="Q78">
        <v>0</v>
      </c>
      <c r="R78">
        <v>64285.62</v>
      </c>
      <c r="S78">
        <v>147</v>
      </c>
      <c r="T78">
        <v>1</v>
      </c>
      <c r="U78">
        <v>146</v>
      </c>
    </row>
    <row r="79" spans="1:21" x14ac:dyDescent="0.3">
      <c r="A79" s="12">
        <v>45231</v>
      </c>
      <c r="B79" s="12">
        <v>45260</v>
      </c>
      <c r="C79" t="s">
        <v>12</v>
      </c>
      <c r="D79" t="s">
        <v>20</v>
      </c>
      <c r="E79">
        <v>290</v>
      </c>
      <c r="F79">
        <v>75000</v>
      </c>
      <c r="G79">
        <v>21750000</v>
      </c>
      <c r="H79">
        <v>75595.08</v>
      </c>
      <c r="I79">
        <v>21922573.199999999</v>
      </c>
      <c r="J79">
        <v>28.03</v>
      </c>
      <c r="K79">
        <v>0.32</v>
      </c>
      <c r="L79">
        <v>27.71</v>
      </c>
      <c r="M79">
        <v>0</v>
      </c>
      <c r="N79">
        <v>0</v>
      </c>
      <c r="O79">
        <v>0</v>
      </c>
      <c r="P79">
        <v>2118930</v>
      </c>
      <c r="Q79">
        <v>24000</v>
      </c>
      <c r="R79">
        <v>2094930</v>
      </c>
      <c r="S79">
        <v>74</v>
      </c>
      <c r="T79">
        <v>1</v>
      </c>
      <c r="U79">
        <v>73</v>
      </c>
    </row>
    <row r="80" spans="1:21" x14ac:dyDescent="0.3">
      <c r="A80" s="11">
        <v>45231</v>
      </c>
      <c r="B80" s="11">
        <v>45260</v>
      </c>
      <c r="C80" t="s">
        <v>12</v>
      </c>
      <c r="D80" t="s">
        <v>47</v>
      </c>
      <c r="E80">
        <v>2900</v>
      </c>
      <c r="F80">
        <v>6000</v>
      </c>
      <c r="G80">
        <v>17400000</v>
      </c>
      <c r="H80">
        <v>6311.62</v>
      </c>
      <c r="I80">
        <v>18303698</v>
      </c>
      <c r="J80">
        <v>310.93799999999999</v>
      </c>
      <c r="K80">
        <v>2.1960000000000002</v>
      </c>
      <c r="L80">
        <v>308.74200000000002</v>
      </c>
      <c r="M80">
        <v>216.756</v>
      </c>
      <c r="N80">
        <v>1.2809999999999999</v>
      </c>
      <c r="O80">
        <v>215.47499999999999</v>
      </c>
      <c r="P80">
        <v>1962523.64</v>
      </c>
      <c r="Q80">
        <v>12751</v>
      </c>
      <c r="R80">
        <v>1949772.64</v>
      </c>
      <c r="S80">
        <v>85</v>
      </c>
      <c r="T80">
        <v>1</v>
      </c>
      <c r="U80">
        <v>84</v>
      </c>
    </row>
    <row r="81" spans="1:21" x14ac:dyDescent="0.3">
      <c r="A81" s="11">
        <v>45231</v>
      </c>
      <c r="B81" s="11">
        <v>45260</v>
      </c>
      <c r="C81" t="s">
        <v>12</v>
      </c>
      <c r="D81" t="s">
        <v>48</v>
      </c>
      <c r="E81">
        <v>6500</v>
      </c>
      <c r="F81">
        <v>5700</v>
      </c>
      <c r="G81">
        <v>37050000</v>
      </c>
      <c r="H81">
        <v>6175.88</v>
      </c>
      <c r="I81">
        <v>40143220</v>
      </c>
      <c r="J81">
        <v>865.89</v>
      </c>
      <c r="K81">
        <v>77.16</v>
      </c>
      <c r="L81">
        <v>788.73</v>
      </c>
      <c r="M81">
        <v>861.55799999999999</v>
      </c>
      <c r="N81">
        <v>76.774000000000001</v>
      </c>
      <c r="O81">
        <v>784.78399999999999</v>
      </c>
      <c r="P81">
        <v>5347628.8499999996</v>
      </c>
      <c r="Q81">
        <v>474373</v>
      </c>
      <c r="R81">
        <v>4873255.8499999996</v>
      </c>
      <c r="S81">
        <v>167</v>
      </c>
      <c r="T81">
        <v>11</v>
      </c>
      <c r="U81">
        <v>156</v>
      </c>
    </row>
    <row r="82" spans="1:21" x14ac:dyDescent="0.3">
      <c r="A82" s="11">
        <v>45231</v>
      </c>
      <c r="B82" s="11">
        <v>45260</v>
      </c>
      <c r="C82" t="s">
        <v>12</v>
      </c>
      <c r="D82" t="s">
        <v>49</v>
      </c>
      <c r="E82">
        <v>38000</v>
      </c>
      <c r="F82">
        <v>6000</v>
      </c>
      <c r="G82">
        <v>228000000</v>
      </c>
      <c r="H82">
        <v>6507.6</v>
      </c>
      <c r="I82">
        <v>247288800</v>
      </c>
      <c r="J82">
        <v>5110.2359999999999</v>
      </c>
      <c r="K82">
        <v>218.02</v>
      </c>
      <c r="L82">
        <v>4892.2160000000003</v>
      </c>
      <c r="M82">
        <v>4703.9709999999995</v>
      </c>
      <c r="N82">
        <v>200.53399999999999</v>
      </c>
      <c r="O82">
        <v>4503.4369999999999</v>
      </c>
      <c r="P82">
        <v>33255377.600000001</v>
      </c>
      <c r="Q82">
        <v>1382836.12</v>
      </c>
      <c r="R82">
        <v>31872541.48</v>
      </c>
      <c r="S82">
        <v>616</v>
      </c>
      <c r="T82">
        <v>10</v>
      </c>
      <c r="U82">
        <v>606</v>
      </c>
    </row>
    <row r="83" spans="1:21" x14ac:dyDescent="0.3">
      <c r="A83" s="11">
        <v>45231</v>
      </c>
      <c r="B83" s="11">
        <v>45260</v>
      </c>
      <c r="C83" t="s">
        <v>12</v>
      </c>
      <c r="D83" t="s">
        <v>50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64545</v>
      </c>
      <c r="Q83">
        <v>1280</v>
      </c>
      <c r="R83">
        <v>63265</v>
      </c>
      <c r="S83">
        <v>38</v>
      </c>
      <c r="T83">
        <v>1</v>
      </c>
      <c r="U83">
        <v>37</v>
      </c>
    </row>
    <row r="84" spans="1:21" x14ac:dyDescent="0.3">
      <c r="A84" s="11">
        <v>45231</v>
      </c>
      <c r="B84" s="11">
        <v>45260</v>
      </c>
      <c r="C84" t="s">
        <v>12</v>
      </c>
      <c r="D84" t="s">
        <v>51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18005</v>
      </c>
      <c r="Q84">
        <v>0</v>
      </c>
      <c r="R84">
        <v>18005</v>
      </c>
      <c r="S84">
        <v>20</v>
      </c>
      <c r="T84">
        <v>0</v>
      </c>
      <c r="U84">
        <v>20</v>
      </c>
    </row>
    <row r="85" spans="1:21" x14ac:dyDescent="0.3">
      <c r="A85" s="11">
        <v>45231</v>
      </c>
      <c r="B85" s="11">
        <v>45260</v>
      </c>
      <c r="C85" t="s">
        <v>12</v>
      </c>
      <c r="D85" t="s">
        <v>52</v>
      </c>
      <c r="E85">
        <v>0</v>
      </c>
      <c r="F85">
        <v>0</v>
      </c>
      <c r="G85">
        <v>0</v>
      </c>
      <c r="H85">
        <v>0</v>
      </c>
      <c r="I85">
        <v>0</v>
      </c>
      <c r="J85">
        <v>14.68</v>
      </c>
      <c r="K85">
        <v>0</v>
      </c>
      <c r="L85">
        <v>14.68</v>
      </c>
      <c r="M85">
        <v>13.505000000000001</v>
      </c>
      <c r="N85">
        <v>0</v>
      </c>
      <c r="O85">
        <v>13.505000000000001</v>
      </c>
      <c r="P85">
        <v>883</v>
      </c>
      <c r="Q85">
        <v>0</v>
      </c>
      <c r="R85">
        <v>883</v>
      </c>
      <c r="S85">
        <v>19</v>
      </c>
      <c r="T85">
        <v>0</v>
      </c>
      <c r="U85">
        <v>19</v>
      </c>
    </row>
    <row r="86" spans="1:21" x14ac:dyDescent="0.3">
      <c r="A86" s="11">
        <v>45231</v>
      </c>
      <c r="B86" s="11">
        <v>45260</v>
      </c>
      <c r="C86" t="s">
        <v>12</v>
      </c>
      <c r="D86" t="s">
        <v>53</v>
      </c>
      <c r="E86">
        <v>8000</v>
      </c>
      <c r="F86">
        <v>60</v>
      </c>
      <c r="G86">
        <v>480000</v>
      </c>
      <c r="H86">
        <v>76.95</v>
      </c>
      <c r="I86">
        <v>615600</v>
      </c>
      <c r="J86">
        <v>4069.94</v>
      </c>
      <c r="K86">
        <v>3</v>
      </c>
      <c r="L86">
        <v>4066.94</v>
      </c>
      <c r="M86">
        <v>4069.94</v>
      </c>
      <c r="N86">
        <v>3</v>
      </c>
      <c r="O86">
        <v>4066.94</v>
      </c>
      <c r="P86">
        <v>313164.83</v>
      </c>
      <c r="Q86">
        <v>378</v>
      </c>
      <c r="R86">
        <v>312786.83</v>
      </c>
      <c r="S86">
        <v>266</v>
      </c>
      <c r="T86">
        <v>3</v>
      </c>
      <c r="U86">
        <v>263</v>
      </c>
    </row>
    <row r="87" spans="1:21" x14ac:dyDescent="0.3">
      <c r="A87" s="11">
        <v>45231</v>
      </c>
      <c r="B87" s="11">
        <v>45260</v>
      </c>
      <c r="C87" t="s">
        <v>12</v>
      </c>
      <c r="D87" t="s">
        <v>54</v>
      </c>
      <c r="E87">
        <v>140000</v>
      </c>
      <c r="F87">
        <v>70</v>
      </c>
      <c r="G87">
        <v>9800000</v>
      </c>
      <c r="H87">
        <v>84.31</v>
      </c>
      <c r="I87">
        <v>11803400</v>
      </c>
      <c r="J87">
        <v>20536.758999999998</v>
      </c>
      <c r="K87">
        <v>470.48099999999999</v>
      </c>
      <c r="L87">
        <v>20066.277999999998</v>
      </c>
      <c r="M87">
        <v>18030.14</v>
      </c>
      <c r="N87">
        <v>393.55200000000002</v>
      </c>
      <c r="O87">
        <v>17636.588</v>
      </c>
      <c r="P87">
        <v>1731436.86</v>
      </c>
      <c r="Q87">
        <v>46229</v>
      </c>
      <c r="R87">
        <v>1685207.86</v>
      </c>
      <c r="S87">
        <v>439</v>
      </c>
      <c r="T87">
        <v>12</v>
      </c>
      <c r="U87">
        <v>427</v>
      </c>
    </row>
    <row r="88" spans="1:21" x14ac:dyDescent="0.3">
      <c r="A88" s="11">
        <v>45231</v>
      </c>
      <c r="B88" s="11">
        <v>45260</v>
      </c>
      <c r="C88" t="s">
        <v>12</v>
      </c>
      <c r="D88" t="s">
        <v>55</v>
      </c>
      <c r="E88">
        <v>700000</v>
      </c>
      <c r="F88">
        <v>1</v>
      </c>
      <c r="G88">
        <v>700000</v>
      </c>
      <c r="H88">
        <v>1</v>
      </c>
      <c r="I88">
        <v>700000</v>
      </c>
      <c r="J88">
        <v>368.09300000000002</v>
      </c>
      <c r="K88">
        <v>23.649000000000001</v>
      </c>
      <c r="L88">
        <v>344.44400000000002</v>
      </c>
      <c r="M88">
        <v>0</v>
      </c>
      <c r="N88">
        <v>0</v>
      </c>
      <c r="O88">
        <v>0</v>
      </c>
      <c r="P88">
        <v>62402.49</v>
      </c>
      <c r="Q88">
        <v>20976.639999999999</v>
      </c>
      <c r="R88">
        <v>41425.85</v>
      </c>
      <c r="S88">
        <v>196</v>
      </c>
      <c r="T88">
        <v>10</v>
      </c>
      <c r="U88">
        <v>186</v>
      </c>
    </row>
    <row r="89" spans="1:21" x14ac:dyDescent="0.3">
      <c r="A89" s="12">
        <v>45231</v>
      </c>
      <c r="B89" s="12">
        <v>45260</v>
      </c>
      <c r="C89" t="s">
        <v>13</v>
      </c>
      <c r="D89" t="s">
        <v>20</v>
      </c>
      <c r="E89">
        <v>350</v>
      </c>
      <c r="F89">
        <v>75000</v>
      </c>
      <c r="G89">
        <v>26250000</v>
      </c>
      <c r="H89">
        <v>75296.69</v>
      </c>
      <c r="I89">
        <v>26353841.5</v>
      </c>
      <c r="J89">
        <v>38.119999999999997</v>
      </c>
      <c r="K89">
        <v>1.66</v>
      </c>
      <c r="L89">
        <v>36.46</v>
      </c>
      <c r="M89">
        <v>0</v>
      </c>
      <c r="N89">
        <v>0</v>
      </c>
      <c r="O89">
        <v>0</v>
      </c>
      <c r="P89">
        <v>2870310</v>
      </c>
      <c r="Q89">
        <v>124500</v>
      </c>
      <c r="R89">
        <v>2745810</v>
      </c>
      <c r="S89">
        <v>90</v>
      </c>
      <c r="T89">
        <v>4</v>
      </c>
      <c r="U89">
        <v>86</v>
      </c>
    </row>
    <row r="90" spans="1:21" x14ac:dyDescent="0.3">
      <c r="A90" s="11">
        <v>45231</v>
      </c>
      <c r="B90" s="11">
        <v>45260</v>
      </c>
      <c r="C90" t="s">
        <v>13</v>
      </c>
      <c r="D90" t="s">
        <v>47</v>
      </c>
      <c r="E90">
        <v>4060</v>
      </c>
      <c r="F90">
        <v>6000</v>
      </c>
      <c r="G90">
        <v>24360000</v>
      </c>
      <c r="H90">
        <v>6150.14</v>
      </c>
      <c r="I90">
        <v>24969568.399999999</v>
      </c>
      <c r="J90">
        <v>353.59399999999999</v>
      </c>
      <c r="K90">
        <v>14.098000000000001</v>
      </c>
      <c r="L90">
        <v>339.49599999999998</v>
      </c>
      <c r="M90">
        <v>247.80600000000001</v>
      </c>
      <c r="N90">
        <v>9.8699999999999992</v>
      </c>
      <c r="O90">
        <v>237.93600000000001</v>
      </c>
      <c r="P90">
        <v>2174652.7200000002</v>
      </c>
      <c r="Q90">
        <v>91414</v>
      </c>
      <c r="R90">
        <v>2083238.72</v>
      </c>
      <c r="S90">
        <v>103</v>
      </c>
      <c r="T90">
        <v>4</v>
      </c>
      <c r="U90">
        <v>99</v>
      </c>
    </row>
    <row r="91" spans="1:21" x14ac:dyDescent="0.3">
      <c r="A91" s="11">
        <v>45231</v>
      </c>
      <c r="B91" s="11">
        <v>45260</v>
      </c>
      <c r="C91" t="s">
        <v>13</v>
      </c>
      <c r="D91" t="s">
        <v>48</v>
      </c>
      <c r="E91">
        <v>6960</v>
      </c>
      <c r="F91">
        <v>5700</v>
      </c>
      <c r="G91">
        <v>39672000</v>
      </c>
      <c r="H91">
        <v>6163.93</v>
      </c>
      <c r="I91">
        <v>42900952.799999997</v>
      </c>
      <c r="J91">
        <v>605.30999999999995</v>
      </c>
      <c r="K91">
        <v>18.994</v>
      </c>
      <c r="L91">
        <v>586.31600000000003</v>
      </c>
      <c r="M91">
        <v>602.28700000000003</v>
      </c>
      <c r="N91">
        <v>18.452999999999999</v>
      </c>
      <c r="O91">
        <v>583.83399999999995</v>
      </c>
      <c r="P91">
        <v>3731086.6</v>
      </c>
      <c r="Q91">
        <v>114253.08</v>
      </c>
      <c r="R91">
        <v>3616833.52</v>
      </c>
      <c r="S91">
        <v>107</v>
      </c>
      <c r="T91">
        <v>4</v>
      </c>
      <c r="U91">
        <v>103</v>
      </c>
    </row>
    <row r="92" spans="1:21" x14ac:dyDescent="0.3">
      <c r="A92" s="11">
        <v>45231</v>
      </c>
      <c r="B92" s="11">
        <v>45260</v>
      </c>
      <c r="C92" t="s">
        <v>13</v>
      </c>
      <c r="D92" t="s">
        <v>49</v>
      </c>
      <c r="E92">
        <v>46000</v>
      </c>
      <c r="F92">
        <v>6000</v>
      </c>
      <c r="G92">
        <v>276000000</v>
      </c>
      <c r="H92">
        <v>6519.45</v>
      </c>
      <c r="I92">
        <v>299894700</v>
      </c>
      <c r="J92">
        <v>5049.8149999999996</v>
      </c>
      <c r="K92">
        <v>64.22</v>
      </c>
      <c r="L92">
        <v>4985.5950000000003</v>
      </c>
      <c r="M92">
        <v>4652.3379999999997</v>
      </c>
      <c r="N92">
        <v>59.082999999999998</v>
      </c>
      <c r="O92">
        <v>4593.2550000000001</v>
      </c>
      <c r="P92">
        <v>32922034.68</v>
      </c>
      <c r="Q92">
        <v>421980.3</v>
      </c>
      <c r="R92">
        <v>32500054.379999999</v>
      </c>
      <c r="S92">
        <v>742</v>
      </c>
      <c r="T92">
        <v>7</v>
      </c>
      <c r="U92">
        <v>735</v>
      </c>
    </row>
    <row r="93" spans="1:21" x14ac:dyDescent="0.3">
      <c r="A93" s="11">
        <v>45231</v>
      </c>
      <c r="B93" s="11">
        <v>45260</v>
      </c>
      <c r="C93" t="s">
        <v>13</v>
      </c>
      <c r="D93" t="s">
        <v>50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22122</v>
      </c>
      <c r="Q93">
        <v>0</v>
      </c>
      <c r="R93">
        <v>22122</v>
      </c>
      <c r="S93">
        <v>27</v>
      </c>
      <c r="T93">
        <v>0</v>
      </c>
      <c r="U93">
        <v>27</v>
      </c>
    </row>
    <row r="94" spans="1:21" x14ac:dyDescent="0.3">
      <c r="A94" s="11">
        <v>45231</v>
      </c>
      <c r="B94" s="11">
        <v>45260</v>
      </c>
      <c r="C94" t="s">
        <v>13</v>
      </c>
      <c r="D94" t="s">
        <v>51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76334</v>
      </c>
      <c r="Q94">
        <v>0</v>
      </c>
      <c r="R94">
        <v>76334</v>
      </c>
      <c r="S94">
        <v>34</v>
      </c>
      <c r="T94">
        <v>0</v>
      </c>
      <c r="U94">
        <v>34</v>
      </c>
    </row>
    <row r="95" spans="1:21" x14ac:dyDescent="0.3">
      <c r="A95" s="11">
        <v>45231</v>
      </c>
      <c r="B95" s="11">
        <v>45260</v>
      </c>
      <c r="C95" t="s">
        <v>13</v>
      </c>
      <c r="D95" t="s">
        <v>52</v>
      </c>
      <c r="E95">
        <v>0</v>
      </c>
      <c r="F95">
        <v>0</v>
      </c>
      <c r="G95">
        <v>0</v>
      </c>
      <c r="H95">
        <v>0</v>
      </c>
      <c r="I95">
        <v>0</v>
      </c>
      <c r="J95">
        <v>68.38</v>
      </c>
      <c r="K95">
        <v>0</v>
      </c>
      <c r="L95">
        <v>68.38</v>
      </c>
      <c r="M95">
        <v>55.082999999999998</v>
      </c>
      <c r="N95">
        <v>0</v>
      </c>
      <c r="O95">
        <v>55.082999999999998</v>
      </c>
      <c r="P95">
        <v>1726</v>
      </c>
      <c r="Q95">
        <v>0</v>
      </c>
      <c r="R95">
        <v>1726</v>
      </c>
      <c r="S95">
        <v>108</v>
      </c>
      <c r="T95">
        <v>0</v>
      </c>
      <c r="U95">
        <v>108</v>
      </c>
    </row>
    <row r="96" spans="1:21" x14ac:dyDescent="0.3">
      <c r="A96" s="11">
        <v>45231</v>
      </c>
      <c r="B96" s="11">
        <v>45260</v>
      </c>
      <c r="C96" t="s">
        <v>13</v>
      </c>
      <c r="D96" t="s">
        <v>53</v>
      </c>
      <c r="E96">
        <v>8700</v>
      </c>
      <c r="F96">
        <v>60</v>
      </c>
      <c r="G96">
        <v>522000</v>
      </c>
      <c r="H96">
        <v>74.209999999999994</v>
      </c>
      <c r="I96">
        <v>645627</v>
      </c>
      <c r="J96">
        <v>2266.85</v>
      </c>
      <c r="K96">
        <v>0</v>
      </c>
      <c r="L96">
        <v>2266.85</v>
      </c>
      <c r="M96">
        <v>2266.85</v>
      </c>
      <c r="N96">
        <v>0</v>
      </c>
      <c r="O96">
        <v>2266.85</v>
      </c>
      <c r="P96">
        <v>168217.94</v>
      </c>
      <c r="Q96">
        <v>0</v>
      </c>
      <c r="R96">
        <v>168217.94</v>
      </c>
      <c r="S96">
        <v>54</v>
      </c>
      <c r="T96">
        <v>0</v>
      </c>
      <c r="U96">
        <v>54</v>
      </c>
    </row>
    <row r="97" spans="1:21" x14ac:dyDescent="0.3">
      <c r="A97" s="11">
        <v>45231</v>
      </c>
      <c r="B97" s="11">
        <v>45260</v>
      </c>
      <c r="C97" t="s">
        <v>13</v>
      </c>
      <c r="D97" t="s">
        <v>54</v>
      </c>
      <c r="E97">
        <v>170000</v>
      </c>
      <c r="F97">
        <v>70</v>
      </c>
      <c r="G97">
        <v>11900000</v>
      </c>
      <c r="H97">
        <v>86.15</v>
      </c>
      <c r="I97">
        <v>14645500</v>
      </c>
      <c r="J97">
        <v>16199.476000000001</v>
      </c>
      <c r="K97">
        <v>172.1</v>
      </c>
      <c r="L97">
        <v>16027.376</v>
      </c>
      <c r="M97">
        <v>13778.728999999999</v>
      </c>
      <c r="N97">
        <v>140.869</v>
      </c>
      <c r="O97">
        <v>13637.86</v>
      </c>
      <c r="P97">
        <v>1395573.76</v>
      </c>
      <c r="Q97">
        <v>15299</v>
      </c>
      <c r="R97">
        <v>1380274.76</v>
      </c>
      <c r="S97">
        <v>484</v>
      </c>
      <c r="T97">
        <v>6</v>
      </c>
      <c r="U97">
        <v>478</v>
      </c>
    </row>
    <row r="98" spans="1:21" x14ac:dyDescent="0.3">
      <c r="A98" s="11">
        <v>45231</v>
      </c>
      <c r="B98" s="11">
        <v>45260</v>
      </c>
      <c r="C98" t="s">
        <v>13</v>
      </c>
      <c r="D98" t="s">
        <v>55</v>
      </c>
      <c r="E98">
        <v>1015000</v>
      </c>
      <c r="F98">
        <v>1</v>
      </c>
      <c r="G98">
        <v>1015000</v>
      </c>
      <c r="H98">
        <v>1</v>
      </c>
      <c r="I98">
        <v>1015000</v>
      </c>
      <c r="J98">
        <v>339.25400000000002</v>
      </c>
      <c r="K98">
        <v>1.75</v>
      </c>
      <c r="L98">
        <v>337.50400000000002</v>
      </c>
      <c r="M98">
        <v>0</v>
      </c>
      <c r="N98">
        <v>0</v>
      </c>
      <c r="O98">
        <v>0</v>
      </c>
      <c r="P98">
        <v>51893.62</v>
      </c>
      <c r="Q98">
        <v>924.7</v>
      </c>
      <c r="R98">
        <v>50968.92</v>
      </c>
      <c r="S98">
        <v>192</v>
      </c>
      <c r="T98">
        <v>3</v>
      </c>
      <c r="U98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4" workbookViewId="0">
      <selection activeCell="A35" sqref="A35"/>
    </sheetView>
  </sheetViews>
  <sheetFormatPr defaultRowHeight="14.4" x14ac:dyDescent="0.3"/>
  <cols>
    <col min="1" max="1" width="23.6640625" bestFit="1" customWidth="1"/>
    <col min="2" max="2" width="30.77734375" bestFit="1" customWidth="1"/>
    <col min="3" max="3" width="22.109375" bestFit="1" customWidth="1"/>
    <col min="4" max="4" width="22.77734375" bestFit="1" customWidth="1"/>
    <col min="5" max="5" width="12" bestFit="1" customWidth="1"/>
    <col min="6" max="6" width="23.6640625" bestFit="1" customWidth="1"/>
    <col min="7" max="7" width="30.77734375" bestFit="1" customWidth="1"/>
    <col min="8" max="8" width="11.33203125" bestFit="1" customWidth="1"/>
    <col min="9" max="9" width="5.44140625" bestFit="1" customWidth="1"/>
  </cols>
  <sheetData>
    <row r="1" spans="1:8" x14ac:dyDescent="0.3">
      <c r="F1" t="s">
        <v>0</v>
      </c>
    </row>
    <row r="2" spans="1:8" x14ac:dyDescent="0.3">
      <c r="A2" t="s">
        <v>1</v>
      </c>
      <c r="B2" t="s">
        <v>2</v>
      </c>
      <c r="C2" t="s">
        <v>3</v>
      </c>
      <c r="F2" t="s">
        <v>3</v>
      </c>
    </row>
    <row r="3" spans="1:8" x14ac:dyDescent="0.3">
      <c r="A3" t="s">
        <v>4</v>
      </c>
      <c r="B3">
        <v>107936521.59999999</v>
      </c>
      <c r="C3">
        <v>9821838.7300000004</v>
      </c>
      <c r="D3" s="1">
        <v>9.0999999999999998E-2</v>
      </c>
      <c r="F3" s="2">
        <v>626277</v>
      </c>
      <c r="H3" s="1">
        <v>6.0000000000000001E-3</v>
      </c>
    </row>
    <row r="4" spans="1:8" x14ac:dyDescent="0.3">
      <c r="A4" t="s">
        <v>5</v>
      </c>
      <c r="B4">
        <v>146657774</v>
      </c>
      <c r="C4">
        <v>21032205.02</v>
      </c>
      <c r="D4" s="1">
        <v>0.14299999999999999</v>
      </c>
      <c r="F4" s="2">
        <v>2294094</v>
      </c>
      <c r="H4" s="1">
        <v>1.6E-2</v>
      </c>
    </row>
    <row r="5" spans="1:8" x14ac:dyDescent="0.3">
      <c r="A5" t="s">
        <v>6</v>
      </c>
      <c r="B5">
        <v>404173667.5</v>
      </c>
      <c r="C5">
        <v>65636734.82</v>
      </c>
      <c r="D5" s="1">
        <v>0.16200000000000001</v>
      </c>
      <c r="F5" s="2">
        <v>11971994</v>
      </c>
      <c r="H5" s="1">
        <v>0.03</v>
      </c>
    </row>
    <row r="6" spans="1:8" x14ac:dyDescent="0.3">
      <c r="A6" t="s">
        <v>7</v>
      </c>
      <c r="B6">
        <v>331858284.60000002</v>
      </c>
      <c r="C6">
        <v>24480213.559999999</v>
      </c>
      <c r="D6" s="1">
        <v>7.3999999999999996E-2</v>
      </c>
      <c r="F6" s="2">
        <v>3128338</v>
      </c>
      <c r="H6" s="1">
        <v>8.9999999999999993E-3</v>
      </c>
    </row>
    <row r="7" spans="1:8" x14ac:dyDescent="0.3">
      <c r="A7" t="s">
        <v>8</v>
      </c>
      <c r="B7">
        <v>309991554</v>
      </c>
      <c r="C7">
        <v>25420297.609999999</v>
      </c>
      <c r="D7" s="1">
        <v>8.2000000000000003E-2</v>
      </c>
      <c r="F7" s="2">
        <v>5590133</v>
      </c>
      <c r="H7" s="1">
        <v>1.7999999999999999E-2</v>
      </c>
    </row>
    <row r="8" spans="1:8" x14ac:dyDescent="0.3">
      <c r="A8" t="s">
        <v>9</v>
      </c>
      <c r="B8">
        <v>136375218.59999999</v>
      </c>
      <c r="C8">
        <v>18682891.949999999</v>
      </c>
      <c r="D8" s="1">
        <v>0.13700000000000001</v>
      </c>
      <c r="F8" s="2">
        <v>2619914</v>
      </c>
      <c r="H8" s="1">
        <v>1.9E-2</v>
      </c>
    </row>
    <row r="9" spans="1:8" x14ac:dyDescent="0.3">
      <c r="A9" t="s">
        <v>10</v>
      </c>
      <c r="B9">
        <v>185067690.80000001</v>
      </c>
      <c r="C9">
        <v>33573167.409999996</v>
      </c>
      <c r="D9" s="1">
        <v>0.18099999999999999</v>
      </c>
      <c r="F9" s="2">
        <v>2480801</v>
      </c>
      <c r="H9" s="1">
        <v>1.2999999999999999E-2</v>
      </c>
    </row>
    <row r="10" spans="1:8" x14ac:dyDescent="0.3">
      <c r="A10" t="s">
        <v>11</v>
      </c>
      <c r="B10">
        <v>250059029</v>
      </c>
      <c r="C10">
        <v>29730879.140000001</v>
      </c>
      <c r="D10" s="1">
        <v>0.11899999999999999</v>
      </c>
      <c r="F10" s="2">
        <v>4713383</v>
      </c>
      <c r="H10" s="1">
        <v>1.9E-2</v>
      </c>
    </row>
    <row r="11" spans="1:8" x14ac:dyDescent="0.3">
      <c r="A11" t="s">
        <v>12</v>
      </c>
      <c r="B11">
        <v>340777291.19999999</v>
      </c>
      <c r="C11">
        <v>42912073.509999998</v>
      </c>
      <c r="D11" s="1">
        <v>0.126</v>
      </c>
      <c r="F11" s="2">
        <v>4044703</v>
      </c>
      <c r="H11" s="1">
        <v>1.2E-2</v>
      </c>
    </row>
    <row r="12" spans="1:8" x14ac:dyDescent="0.3">
      <c r="A12" t="s">
        <v>13</v>
      </c>
      <c r="B12">
        <v>410425189.69999999</v>
      </c>
      <c r="C12">
        <v>42645580.240000002</v>
      </c>
      <c r="D12" s="1">
        <v>0.104</v>
      </c>
      <c r="F12" s="2">
        <v>4829049</v>
      </c>
      <c r="H12" s="1">
        <v>1.2E-2</v>
      </c>
    </row>
    <row r="13" spans="1:8" x14ac:dyDescent="0.3">
      <c r="A13" t="s">
        <v>14</v>
      </c>
      <c r="B13">
        <v>2623322221</v>
      </c>
      <c r="C13">
        <v>313935882</v>
      </c>
      <c r="D13" s="1">
        <v>0.12</v>
      </c>
      <c r="F13" s="2">
        <v>42298684</v>
      </c>
      <c r="H13" s="1">
        <v>1.6E-2</v>
      </c>
    </row>
    <row r="16" spans="1:8" x14ac:dyDescent="0.3">
      <c r="A16" s="8" t="s">
        <v>15</v>
      </c>
      <c r="B16" s="8"/>
    </row>
    <row r="17" spans="1:2" x14ac:dyDescent="0.3">
      <c r="A17" s="3" t="s">
        <v>16</v>
      </c>
      <c r="B17" s="6" t="s">
        <v>17</v>
      </c>
    </row>
    <row r="18" spans="1:2" x14ac:dyDescent="0.3">
      <c r="A18" s="3" t="s">
        <v>18</v>
      </c>
      <c r="B18" s="3" t="s">
        <v>2</v>
      </c>
    </row>
    <row r="19" spans="1:2" x14ac:dyDescent="0.3">
      <c r="A19" s="3" t="s">
        <v>4</v>
      </c>
      <c r="B19" s="4">
        <v>7447161</v>
      </c>
    </row>
    <row r="20" spans="1:2" x14ac:dyDescent="0.3">
      <c r="A20" s="3" t="s">
        <v>5</v>
      </c>
      <c r="B20" s="4">
        <v>27714574</v>
      </c>
    </row>
    <row r="21" spans="1:2" x14ac:dyDescent="0.3">
      <c r="A21" s="3" t="s">
        <v>6</v>
      </c>
      <c r="B21" s="4">
        <v>76199118</v>
      </c>
    </row>
    <row r="22" spans="1:2" x14ac:dyDescent="0.3">
      <c r="A22" s="3" t="s">
        <v>7</v>
      </c>
      <c r="B22" s="4">
        <v>39864079</v>
      </c>
    </row>
    <row r="23" spans="1:2" x14ac:dyDescent="0.3">
      <c r="A23" s="3" t="s">
        <v>8</v>
      </c>
      <c r="B23" s="4">
        <v>44270104</v>
      </c>
    </row>
    <row r="24" spans="1:2" x14ac:dyDescent="0.3">
      <c r="A24" s="3" t="s">
        <v>9</v>
      </c>
      <c r="B24" s="4">
        <v>23141179</v>
      </c>
    </row>
    <row r="25" spans="1:2" x14ac:dyDescent="0.3">
      <c r="A25" s="3" t="s">
        <v>10</v>
      </c>
      <c r="B25" s="4">
        <v>24976343</v>
      </c>
    </row>
    <row r="26" spans="1:2" x14ac:dyDescent="0.3">
      <c r="A26" s="3" t="s">
        <v>11</v>
      </c>
      <c r="B26" s="4">
        <v>34228530</v>
      </c>
    </row>
    <row r="27" spans="1:2" x14ac:dyDescent="0.3">
      <c r="A27" s="3" t="s">
        <v>12</v>
      </c>
      <c r="B27" s="4">
        <v>40226271</v>
      </c>
    </row>
    <row r="28" spans="1:2" x14ac:dyDescent="0.3">
      <c r="A28" s="3" t="s">
        <v>13</v>
      </c>
      <c r="B28" s="4">
        <v>51323410</v>
      </c>
    </row>
    <row r="29" spans="1:2" x14ac:dyDescent="0.3">
      <c r="A29" s="3" t="s">
        <v>14</v>
      </c>
      <c r="B29" s="4">
        <v>369390767</v>
      </c>
    </row>
    <row r="31" spans="1:2" x14ac:dyDescent="0.3">
      <c r="A31" t="s">
        <v>19</v>
      </c>
    </row>
    <row r="33" spans="1:9" x14ac:dyDescent="0.3">
      <c r="A33" s="3" t="s">
        <v>16</v>
      </c>
      <c r="B33" s="3" t="s">
        <v>20</v>
      </c>
      <c r="C33" s="3"/>
      <c r="D33" s="3"/>
      <c r="E33" s="3"/>
      <c r="F33" s="3" t="s">
        <v>16</v>
      </c>
      <c r="G33" s="3" t="s">
        <v>21</v>
      </c>
      <c r="H33" s="3"/>
      <c r="I33" s="3"/>
    </row>
    <row r="34" spans="1:9" x14ac:dyDescent="0.3">
      <c r="A34" s="3"/>
      <c r="B34" s="3"/>
      <c r="C34" s="3"/>
      <c r="D34" s="6" t="s">
        <v>0</v>
      </c>
      <c r="E34" s="6" t="s">
        <v>26</v>
      </c>
      <c r="F34" s="3"/>
      <c r="G34" s="3"/>
      <c r="H34" s="3"/>
      <c r="I34" s="3"/>
    </row>
    <row r="35" spans="1:9" x14ac:dyDescent="0.3">
      <c r="A35" s="3" t="s">
        <v>1</v>
      </c>
      <c r="B35" s="3" t="s">
        <v>22</v>
      </c>
      <c r="C35" s="3" t="s">
        <v>23</v>
      </c>
      <c r="D35" s="6" t="s">
        <v>3</v>
      </c>
      <c r="E35" s="9" t="s">
        <v>24</v>
      </c>
      <c r="F35" s="3" t="s">
        <v>1</v>
      </c>
      <c r="G35" s="3" t="s">
        <v>2</v>
      </c>
      <c r="H35" s="6" t="s">
        <v>25</v>
      </c>
      <c r="I35" s="3"/>
    </row>
    <row r="36" spans="1:9" x14ac:dyDescent="0.3">
      <c r="A36" s="3" t="s">
        <v>4</v>
      </c>
      <c r="B36" s="3">
        <v>55</v>
      </c>
      <c r="C36" s="3">
        <v>4.74</v>
      </c>
      <c r="D36" s="6">
        <v>626277</v>
      </c>
      <c r="E36" s="10">
        <f>D36/C36</f>
        <v>132125.94936708861</v>
      </c>
      <c r="F36" s="3" t="s">
        <v>4</v>
      </c>
      <c r="G36" s="4">
        <v>7447161</v>
      </c>
      <c r="H36" s="4">
        <f>E36*B36</f>
        <v>7266927.2151898742</v>
      </c>
      <c r="I36" s="5">
        <v>0.98</v>
      </c>
    </row>
    <row r="37" spans="1:9" x14ac:dyDescent="0.3">
      <c r="A37" s="3" t="s">
        <v>5</v>
      </c>
      <c r="B37" s="3">
        <v>200</v>
      </c>
      <c r="C37" s="3">
        <v>17.145</v>
      </c>
      <c r="D37" s="6">
        <v>2294093.69</v>
      </c>
      <c r="E37" s="10">
        <f>D37/C37</f>
        <v>133805.40624088654</v>
      </c>
      <c r="F37" s="3" t="s">
        <v>5</v>
      </c>
      <c r="G37" s="4">
        <v>27714574</v>
      </c>
      <c r="H37" s="4">
        <f t="shared" ref="H37:H45" si="0">E37*B37</f>
        <v>26761081.248177309</v>
      </c>
      <c r="I37" s="5">
        <v>0.97</v>
      </c>
    </row>
    <row r="38" spans="1:9" x14ac:dyDescent="0.3">
      <c r="A38" s="3" t="s">
        <v>6</v>
      </c>
      <c r="B38" s="3">
        <v>550</v>
      </c>
      <c r="C38" s="3">
        <v>95.62</v>
      </c>
      <c r="D38" s="6">
        <v>11971994.289999999</v>
      </c>
      <c r="E38" s="10">
        <f t="shared" ref="E38:E45" si="1">D38/C38</f>
        <v>125203.87251620999</v>
      </c>
      <c r="F38" s="3" t="s">
        <v>6</v>
      </c>
      <c r="G38" s="4">
        <v>76199118</v>
      </c>
      <c r="H38" s="4">
        <f t="shared" si="0"/>
        <v>68862129.883915499</v>
      </c>
      <c r="I38" s="5">
        <v>0.9</v>
      </c>
    </row>
    <row r="39" spans="1:9" x14ac:dyDescent="0.3">
      <c r="A39" s="3" t="s">
        <v>7</v>
      </c>
      <c r="B39" s="3">
        <v>290</v>
      </c>
      <c r="C39" s="3">
        <v>22.126000000000001</v>
      </c>
      <c r="D39" s="6">
        <v>3128337.58</v>
      </c>
      <c r="E39" s="10">
        <f t="shared" si="1"/>
        <v>141387.39853565939</v>
      </c>
      <c r="F39" s="3" t="s">
        <v>7</v>
      </c>
      <c r="G39" s="4">
        <v>39864079</v>
      </c>
      <c r="H39" s="4">
        <f t="shared" si="0"/>
        <v>41002345.575341225</v>
      </c>
      <c r="I39" s="5">
        <v>1.03</v>
      </c>
    </row>
    <row r="40" spans="1:9" x14ac:dyDescent="0.3">
      <c r="A40" s="3" t="s">
        <v>8</v>
      </c>
      <c r="B40" s="3">
        <v>320</v>
      </c>
      <c r="C40" s="3">
        <v>43.32</v>
      </c>
      <c r="D40" s="6">
        <v>5590132.8799999999</v>
      </c>
      <c r="E40" s="10">
        <f t="shared" si="1"/>
        <v>129042.77192982456</v>
      </c>
      <c r="F40" s="3" t="s">
        <v>8</v>
      </c>
      <c r="G40" s="4">
        <v>44270104</v>
      </c>
      <c r="H40" s="4">
        <f t="shared" si="0"/>
        <v>41293687.01754386</v>
      </c>
      <c r="I40" s="5">
        <v>0.93</v>
      </c>
    </row>
    <row r="41" spans="1:9" x14ac:dyDescent="0.3">
      <c r="A41" s="3" t="s">
        <v>9</v>
      </c>
      <c r="B41" s="3">
        <v>170</v>
      </c>
      <c r="C41" s="3">
        <v>19.39</v>
      </c>
      <c r="D41" s="6">
        <v>2619914.08</v>
      </c>
      <c r="E41" s="10">
        <f t="shared" si="1"/>
        <v>135116.76534296028</v>
      </c>
      <c r="F41" s="3" t="s">
        <v>9</v>
      </c>
      <c r="G41" s="4">
        <v>23141179</v>
      </c>
      <c r="H41" s="4">
        <f t="shared" si="0"/>
        <v>22969850.108303249</v>
      </c>
      <c r="I41" s="5">
        <v>0.99</v>
      </c>
    </row>
    <row r="42" spans="1:9" x14ac:dyDescent="0.3">
      <c r="A42" s="3" t="s">
        <v>10</v>
      </c>
      <c r="B42" s="3">
        <v>180</v>
      </c>
      <c r="C42" s="3">
        <v>16.239999999999998</v>
      </c>
      <c r="D42" s="6">
        <v>2480800.6</v>
      </c>
      <c r="E42" s="10">
        <f t="shared" si="1"/>
        <v>152758.657635468</v>
      </c>
      <c r="F42" s="3" t="s">
        <v>10</v>
      </c>
      <c r="G42" s="4">
        <v>24976343</v>
      </c>
      <c r="H42" s="4">
        <f t="shared" si="0"/>
        <v>27496558.374384239</v>
      </c>
      <c r="I42" s="5">
        <v>1.1000000000000001</v>
      </c>
    </row>
    <row r="43" spans="1:9" x14ac:dyDescent="0.3">
      <c r="A43" s="3" t="s">
        <v>11</v>
      </c>
      <c r="B43" s="3">
        <v>250</v>
      </c>
      <c r="C43" s="3">
        <v>36.17</v>
      </c>
      <c r="D43" s="6">
        <v>4713382.8</v>
      </c>
      <c r="E43" s="10">
        <f t="shared" si="1"/>
        <v>130311.93807022393</v>
      </c>
      <c r="F43" s="3" t="s">
        <v>11</v>
      </c>
      <c r="G43" s="4">
        <v>34228530</v>
      </c>
      <c r="H43" s="4">
        <f t="shared" si="0"/>
        <v>32577984.517555982</v>
      </c>
      <c r="I43" s="5">
        <v>0.95</v>
      </c>
    </row>
    <row r="44" spans="1:9" x14ac:dyDescent="0.3">
      <c r="A44" s="3" t="s">
        <v>12</v>
      </c>
      <c r="B44" s="3">
        <v>290</v>
      </c>
      <c r="C44" s="3">
        <v>27.71</v>
      </c>
      <c r="D44" s="6">
        <v>4044702.64</v>
      </c>
      <c r="E44" s="10">
        <f t="shared" si="1"/>
        <v>145965.45073980512</v>
      </c>
      <c r="F44" s="3" t="s">
        <v>12</v>
      </c>
      <c r="G44" s="4">
        <v>40226271</v>
      </c>
      <c r="H44" s="4">
        <f t="shared" si="0"/>
        <v>42329980.714543484</v>
      </c>
      <c r="I44" s="5">
        <v>1.05</v>
      </c>
    </row>
    <row r="45" spans="1:9" x14ac:dyDescent="0.3">
      <c r="A45" s="3" t="s">
        <v>13</v>
      </c>
      <c r="B45" s="3">
        <v>350</v>
      </c>
      <c r="C45" s="3">
        <v>36.46</v>
      </c>
      <c r="D45" s="6">
        <v>4829048.72</v>
      </c>
      <c r="E45" s="10">
        <f t="shared" si="1"/>
        <v>132447.8529895776</v>
      </c>
      <c r="F45" s="3" t="s">
        <v>13</v>
      </c>
      <c r="G45" s="4">
        <v>51323410</v>
      </c>
      <c r="H45" s="4">
        <f t="shared" si="0"/>
        <v>46356748.546352163</v>
      </c>
      <c r="I45" s="5">
        <v>0.9</v>
      </c>
    </row>
    <row r="46" spans="1:9" x14ac:dyDescent="0.3">
      <c r="A46" s="3" t="s">
        <v>14</v>
      </c>
      <c r="B46" s="3">
        <f>SUM(B36:B45)</f>
        <v>2655</v>
      </c>
      <c r="C46" s="3">
        <f>SUM(C36:C45)</f>
        <v>318.92099999999999</v>
      </c>
      <c r="D46" s="6">
        <f>SUM(D36:D45)</f>
        <v>42298684.279999994</v>
      </c>
      <c r="E46" s="3"/>
      <c r="F46" s="3" t="s">
        <v>14</v>
      </c>
      <c r="G46" s="4">
        <f>SUM(G36:G45)</f>
        <v>369390769</v>
      </c>
      <c r="H46" s="4">
        <f>SUM(H36:H45)</f>
        <v>356917293.20130688</v>
      </c>
      <c r="I46" s="5">
        <v>0.97</v>
      </c>
    </row>
  </sheetData>
  <mergeCells count="1">
    <mergeCell ref="A16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C1" workbookViewId="0">
      <selection activeCell="I14" sqref="I14"/>
    </sheetView>
  </sheetViews>
  <sheetFormatPr defaultRowHeight="14.4" x14ac:dyDescent="0.3"/>
  <cols>
    <col min="1" max="1" width="11.33203125" bestFit="1" customWidth="1"/>
    <col min="2" max="2" width="10.33203125" bestFit="1" customWidth="1"/>
    <col min="3" max="3" width="23.6640625" bestFit="1" customWidth="1"/>
    <col min="4" max="4" width="12.109375" bestFit="1" customWidth="1"/>
    <col min="6" max="6" width="23.6640625" bestFit="1" customWidth="1"/>
    <col min="7" max="7" width="28" bestFit="1" customWidth="1"/>
    <col min="8" max="8" width="13.21875" bestFit="1" customWidth="1"/>
    <col min="9" max="9" width="19.109375" bestFit="1" customWidth="1"/>
    <col min="10" max="10" width="24.44140625" bestFit="1" customWidth="1"/>
    <col min="12" max="12" width="15.77734375" bestFit="1" customWidth="1"/>
    <col min="18" max="18" width="9.109375" bestFit="1" customWidth="1"/>
  </cols>
  <sheetData>
    <row r="1" spans="1:21" x14ac:dyDescent="0.3">
      <c r="A1" t="s">
        <v>27</v>
      </c>
      <c r="B1" t="s">
        <v>28</v>
      </c>
      <c r="C1" t="s">
        <v>29</v>
      </c>
      <c r="D1" t="s">
        <v>16</v>
      </c>
      <c r="E1" t="s">
        <v>30</v>
      </c>
      <c r="F1" t="s">
        <v>31</v>
      </c>
      <c r="G1" t="s">
        <v>32</v>
      </c>
      <c r="H1" t="s">
        <v>33</v>
      </c>
      <c r="I1" s="13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</row>
    <row r="2" spans="1:21" x14ac:dyDescent="0.3">
      <c r="A2" s="11">
        <v>45231</v>
      </c>
      <c r="B2" s="11">
        <v>45260</v>
      </c>
      <c r="C2" t="s">
        <v>4</v>
      </c>
      <c r="D2" t="s">
        <v>20</v>
      </c>
      <c r="E2">
        <v>55</v>
      </c>
      <c r="F2">
        <v>75000</v>
      </c>
      <c r="G2" s="7">
        <v>4125000</v>
      </c>
      <c r="H2" s="7">
        <v>75486.820000000007</v>
      </c>
      <c r="I2" s="16">
        <v>4151775.1</v>
      </c>
      <c r="J2" s="7">
        <v>4.93</v>
      </c>
      <c r="K2" s="7">
        <v>0.19</v>
      </c>
      <c r="L2" s="7">
        <v>4.74</v>
      </c>
      <c r="M2" s="7">
        <v>0</v>
      </c>
      <c r="N2" s="7">
        <v>0</v>
      </c>
      <c r="O2" s="7">
        <v>0</v>
      </c>
      <c r="P2" s="7">
        <v>372150</v>
      </c>
      <c r="Q2" s="7">
        <v>14250</v>
      </c>
      <c r="R2" s="7">
        <v>357900</v>
      </c>
      <c r="S2" s="7">
        <v>15</v>
      </c>
      <c r="T2" s="7">
        <v>1</v>
      </c>
      <c r="U2" s="7">
        <v>14</v>
      </c>
    </row>
    <row r="3" spans="1:21" x14ac:dyDescent="0.3">
      <c r="A3" s="11">
        <v>45231</v>
      </c>
      <c r="B3" s="11">
        <v>45260</v>
      </c>
      <c r="C3" t="s">
        <v>5</v>
      </c>
      <c r="D3" t="s">
        <v>20</v>
      </c>
      <c r="E3">
        <v>200</v>
      </c>
      <c r="F3">
        <v>75000</v>
      </c>
      <c r="G3" s="7">
        <v>15000000</v>
      </c>
      <c r="H3" s="7">
        <v>77222.47</v>
      </c>
      <c r="I3" s="16">
        <v>15444494</v>
      </c>
      <c r="J3" s="7">
        <v>17.934999999999999</v>
      </c>
      <c r="K3" s="7">
        <v>0.79</v>
      </c>
      <c r="L3" s="7">
        <v>17.145</v>
      </c>
      <c r="M3" s="7">
        <v>0</v>
      </c>
      <c r="N3" s="7">
        <v>0</v>
      </c>
      <c r="O3" s="7">
        <v>0</v>
      </c>
      <c r="P3" s="7">
        <v>1384985</v>
      </c>
      <c r="Q3" s="7">
        <v>60850</v>
      </c>
      <c r="R3" s="7">
        <v>1324135</v>
      </c>
      <c r="S3" s="7">
        <v>63</v>
      </c>
      <c r="T3" s="7">
        <v>4</v>
      </c>
      <c r="U3" s="7">
        <v>59</v>
      </c>
    </row>
    <row r="4" spans="1:21" x14ac:dyDescent="0.3">
      <c r="A4" s="11">
        <v>45231</v>
      </c>
      <c r="B4" s="11">
        <v>45260</v>
      </c>
      <c r="C4" t="s">
        <v>6</v>
      </c>
      <c r="D4" t="s">
        <v>20</v>
      </c>
      <c r="E4">
        <v>550</v>
      </c>
      <c r="F4">
        <v>75000</v>
      </c>
      <c r="G4" s="7">
        <v>41250000</v>
      </c>
      <c r="H4" s="7">
        <v>76466.850000000006</v>
      </c>
      <c r="I4" s="16">
        <v>42056767.5</v>
      </c>
      <c r="J4" s="7">
        <v>99.84</v>
      </c>
      <c r="K4" s="7">
        <v>4.22</v>
      </c>
      <c r="L4" s="7">
        <v>95.62</v>
      </c>
      <c r="M4" s="7">
        <v>0</v>
      </c>
      <c r="N4" s="7">
        <v>0</v>
      </c>
      <c r="O4" s="7">
        <v>0</v>
      </c>
      <c r="P4" s="7">
        <v>7634450</v>
      </c>
      <c r="Q4" s="7">
        <v>316500</v>
      </c>
      <c r="R4" s="7">
        <v>7317950</v>
      </c>
      <c r="S4" s="7">
        <v>186</v>
      </c>
      <c r="T4" s="7">
        <v>4</v>
      </c>
      <c r="U4" s="7">
        <v>182</v>
      </c>
    </row>
    <row r="5" spans="1:21" x14ac:dyDescent="0.3">
      <c r="A5" s="11">
        <v>45231</v>
      </c>
      <c r="B5" s="11">
        <v>45260</v>
      </c>
      <c r="C5" t="s">
        <v>7</v>
      </c>
      <c r="D5" t="s">
        <v>20</v>
      </c>
      <c r="E5">
        <v>290</v>
      </c>
      <c r="F5">
        <v>75000</v>
      </c>
      <c r="G5" s="7">
        <v>21750000</v>
      </c>
      <c r="H5" s="7">
        <v>75595.14</v>
      </c>
      <c r="I5" s="16">
        <v>21922590.600000001</v>
      </c>
      <c r="J5" s="7">
        <v>23.776</v>
      </c>
      <c r="K5" s="7">
        <v>1.65</v>
      </c>
      <c r="L5" s="7">
        <v>22.126000000000001</v>
      </c>
      <c r="M5" s="7">
        <v>0</v>
      </c>
      <c r="N5" s="7">
        <v>0</v>
      </c>
      <c r="O5" s="7">
        <v>0</v>
      </c>
      <c r="P5" s="7">
        <v>1797350</v>
      </c>
      <c r="Q5" s="7">
        <v>123750</v>
      </c>
      <c r="R5" s="7">
        <v>1673600</v>
      </c>
      <c r="S5" s="7">
        <v>79</v>
      </c>
      <c r="T5" s="7">
        <v>3</v>
      </c>
      <c r="U5" s="7">
        <v>76</v>
      </c>
    </row>
    <row r="6" spans="1:21" x14ac:dyDescent="0.3">
      <c r="A6" s="11">
        <v>45231</v>
      </c>
      <c r="B6" s="11">
        <v>45260</v>
      </c>
      <c r="C6" t="s">
        <v>8</v>
      </c>
      <c r="D6" t="s">
        <v>20</v>
      </c>
      <c r="E6">
        <v>320</v>
      </c>
      <c r="F6">
        <v>75000</v>
      </c>
      <c r="G6" s="7">
        <v>24000000</v>
      </c>
      <c r="H6" s="7">
        <v>75507.95</v>
      </c>
      <c r="I6" s="16">
        <v>24162544</v>
      </c>
      <c r="J6" s="7">
        <v>43.37</v>
      </c>
      <c r="K6" s="7">
        <v>0.05</v>
      </c>
      <c r="L6" s="7">
        <v>43.32</v>
      </c>
      <c r="M6" s="7">
        <v>0</v>
      </c>
      <c r="N6" s="7">
        <v>0</v>
      </c>
      <c r="O6" s="7">
        <v>0</v>
      </c>
      <c r="P6" s="7">
        <v>3274780</v>
      </c>
      <c r="Q6" s="7">
        <v>3750</v>
      </c>
      <c r="R6" s="7">
        <v>3271030</v>
      </c>
      <c r="S6" s="7">
        <v>99</v>
      </c>
      <c r="T6" s="7">
        <v>1</v>
      </c>
      <c r="U6" s="7">
        <v>98</v>
      </c>
    </row>
    <row r="7" spans="1:21" x14ac:dyDescent="0.3">
      <c r="A7" s="11">
        <v>45231</v>
      </c>
      <c r="B7" s="11">
        <v>45260</v>
      </c>
      <c r="C7" t="s">
        <v>9</v>
      </c>
      <c r="D7" t="s">
        <v>20</v>
      </c>
      <c r="E7">
        <v>170</v>
      </c>
      <c r="F7">
        <v>75000</v>
      </c>
      <c r="G7" s="7">
        <v>12750000</v>
      </c>
      <c r="H7" s="7">
        <v>75514.179999999993</v>
      </c>
      <c r="I7" s="16">
        <v>12837410.6</v>
      </c>
      <c r="J7" s="7">
        <v>19.39</v>
      </c>
      <c r="K7" s="7">
        <v>0</v>
      </c>
      <c r="L7" s="7">
        <v>19.39</v>
      </c>
      <c r="M7" s="7">
        <v>0</v>
      </c>
      <c r="N7" s="7">
        <v>0</v>
      </c>
      <c r="O7" s="7">
        <v>0</v>
      </c>
      <c r="P7" s="7">
        <v>1464220</v>
      </c>
      <c r="Q7" s="7">
        <v>0</v>
      </c>
      <c r="R7" s="7">
        <v>1464220</v>
      </c>
      <c r="S7" s="7">
        <v>51</v>
      </c>
      <c r="T7" s="7">
        <v>0</v>
      </c>
      <c r="U7" s="7">
        <v>51</v>
      </c>
    </row>
    <row r="8" spans="1:21" x14ac:dyDescent="0.3">
      <c r="A8" s="11">
        <v>45231</v>
      </c>
      <c r="B8" s="11">
        <v>45260</v>
      </c>
      <c r="C8" t="s">
        <v>10</v>
      </c>
      <c r="D8" t="s">
        <v>20</v>
      </c>
      <c r="E8">
        <v>180</v>
      </c>
      <c r="F8">
        <v>75000</v>
      </c>
      <c r="G8" s="7">
        <v>13500000</v>
      </c>
      <c r="H8" s="7">
        <v>76435.56</v>
      </c>
      <c r="I8" s="16">
        <v>13758400.800000001</v>
      </c>
      <c r="J8" s="7">
        <v>21.88</v>
      </c>
      <c r="K8" s="7">
        <v>5.64</v>
      </c>
      <c r="L8" s="7">
        <v>16.239999999999998</v>
      </c>
      <c r="M8" s="7">
        <v>0</v>
      </c>
      <c r="N8" s="7">
        <v>0</v>
      </c>
      <c r="O8" s="7">
        <v>0</v>
      </c>
      <c r="P8" s="7">
        <v>1672410</v>
      </c>
      <c r="Q8" s="7">
        <v>427000</v>
      </c>
      <c r="R8" s="7">
        <v>1245410</v>
      </c>
      <c r="S8" s="7">
        <v>65</v>
      </c>
      <c r="T8" s="7">
        <v>6</v>
      </c>
      <c r="U8" s="7">
        <v>59</v>
      </c>
    </row>
    <row r="9" spans="1:21" x14ac:dyDescent="0.3">
      <c r="A9" s="11">
        <v>45231</v>
      </c>
      <c r="B9" s="11">
        <v>45260</v>
      </c>
      <c r="C9" t="s">
        <v>11</v>
      </c>
      <c r="D9" t="s">
        <v>20</v>
      </c>
      <c r="E9">
        <v>250</v>
      </c>
      <c r="F9">
        <v>75000</v>
      </c>
      <c r="G9" s="7">
        <v>18750000</v>
      </c>
      <c r="H9" s="7">
        <v>76064.02</v>
      </c>
      <c r="I9" s="16">
        <v>19016005</v>
      </c>
      <c r="J9" s="7">
        <v>37.49</v>
      </c>
      <c r="K9" s="7">
        <v>1.32</v>
      </c>
      <c r="L9" s="7">
        <v>36.17</v>
      </c>
      <c r="M9" s="7">
        <v>0</v>
      </c>
      <c r="N9" s="7">
        <v>0</v>
      </c>
      <c r="O9" s="7">
        <v>0</v>
      </c>
      <c r="P9" s="7">
        <v>2851640</v>
      </c>
      <c r="Q9" s="7">
        <v>101200</v>
      </c>
      <c r="R9" s="7">
        <v>2750440</v>
      </c>
      <c r="S9" s="7">
        <v>85</v>
      </c>
      <c r="T9" s="7">
        <v>2</v>
      </c>
      <c r="U9" s="7">
        <v>83</v>
      </c>
    </row>
    <row r="10" spans="1:21" x14ac:dyDescent="0.3">
      <c r="A10" s="11">
        <v>45231</v>
      </c>
      <c r="B10" s="11">
        <v>45260</v>
      </c>
      <c r="C10" t="s">
        <v>12</v>
      </c>
      <c r="D10" t="s">
        <v>20</v>
      </c>
      <c r="E10">
        <v>290</v>
      </c>
      <c r="F10">
        <v>75000</v>
      </c>
      <c r="G10" s="7">
        <v>21750000</v>
      </c>
      <c r="H10" s="7">
        <v>75595.08</v>
      </c>
      <c r="I10" s="16">
        <v>21922573.199999999</v>
      </c>
      <c r="J10" s="7">
        <v>28.03</v>
      </c>
      <c r="K10" s="7">
        <v>0.32</v>
      </c>
      <c r="L10" s="7">
        <v>27.71</v>
      </c>
      <c r="M10" s="7">
        <v>0</v>
      </c>
      <c r="N10" s="7">
        <v>0</v>
      </c>
      <c r="O10" s="7">
        <v>0</v>
      </c>
      <c r="P10" s="7">
        <v>2118930</v>
      </c>
      <c r="Q10" s="7">
        <v>24000</v>
      </c>
      <c r="R10" s="7">
        <v>2094930</v>
      </c>
      <c r="S10" s="7">
        <v>74</v>
      </c>
      <c r="T10" s="7">
        <v>1</v>
      </c>
      <c r="U10" s="7">
        <v>73</v>
      </c>
    </row>
    <row r="11" spans="1:21" ht="15" thickBot="1" x14ac:dyDescent="0.35">
      <c r="A11" s="11">
        <v>45231</v>
      </c>
      <c r="B11" s="11">
        <v>45260</v>
      </c>
      <c r="C11" t="s">
        <v>13</v>
      </c>
      <c r="D11" t="s">
        <v>20</v>
      </c>
      <c r="E11">
        <v>350</v>
      </c>
      <c r="F11">
        <v>75000</v>
      </c>
      <c r="G11" s="7">
        <v>26250000</v>
      </c>
      <c r="H11" s="7">
        <v>75296.69</v>
      </c>
      <c r="I11" s="19">
        <v>26353841.5</v>
      </c>
      <c r="J11" s="7">
        <v>38.119999999999997</v>
      </c>
      <c r="K11" s="7">
        <v>1.66</v>
      </c>
      <c r="L11" s="7">
        <v>36.46</v>
      </c>
      <c r="M11" s="7">
        <v>0</v>
      </c>
      <c r="N11" s="7">
        <v>0</v>
      </c>
      <c r="O11" s="7">
        <v>0</v>
      </c>
      <c r="P11" s="7">
        <v>2870310</v>
      </c>
      <c r="Q11" s="7">
        <v>124500</v>
      </c>
      <c r="R11" s="7">
        <v>2745810</v>
      </c>
      <c r="S11" s="7">
        <v>90</v>
      </c>
      <c r="T11" s="7">
        <v>4</v>
      </c>
      <c r="U11" s="7">
        <v>86</v>
      </c>
    </row>
    <row r="12" spans="1:21" ht="15" thickBot="1" x14ac:dyDescent="0.35">
      <c r="I12" s="18">
        <f>SUM(I2:I11)</f>
        <v>201626402.29999998</v>
      </c>
      <c r="L12" s="18">
        <f>SUM(L2:L11)</f>
        <v>318.92099999999999</v>
      </c>
      <c r="R12" s="18">
        <f>SUM(R2:R11)</f>
        <v>24245425</v>
      </c>
    </row>
    <row r="13" spans="1:21" ht="15" thickBot="1" x14ac:dyDescent="0.35"/>
    <row r="14" spans="1:21" ht="15" thickBot="1" x14ac:dyDescent="0.35">
      <c r="F14" s="6" t="s">
        <v>29</v>
      </c>
      <c r="G14" s="24" t="s">
        <v>58</v>
      </c>
      <c r="I14" s="18" t="s">
        <v>57</v>
      </c>
      <c r="J14" s="26" t="s">
        <v>63</v>
      </c>
      <c r="K14" s="7" t="s">
        <v>60</v>
      </c>
      <c r="L14" s="14">
        <f>R12/L12</f>
        <v>76023.294170029563</v>
      </c>
    </row>
    <row r="15" spans="1:21" x14ac:dyDescent="0.3">
      <c r="F15" s="6" t="s">
        <v>4</v>
      </c>
      <c r="G15" s="21">
        <f>J15*E2</f>
        <v>4152848.1012658225</v>
      </c>
      <c r="I15" s="25">
        <f>I2/E2</f>
        <v>75486.820000000007</v>
      </c>
      <c r="J15" s="25">
        <f>R2/L2</f>
        <v>75506.329113924046</v>
      </c>
      <c r="K15" s="27">
        <f>I15-J15</f>
        <v>-19.509113924039411</v>
      </c>
    </row>
    <row r="16" spans="1:21" x14ac:dyDescent="0.3">
      <c r="F16" s="6" t="s">
        <v>5</v>
      </c>
      <c r="G16" s="21">
        <f>J16*E3</f>
        <v>15446310.877806941</v>
      </c>
      <c r="I16" s="10">
        <f t="shared" ref="I16:I24" si="0">I3/E3</f>
        <v>77222.47</v>
      </c>
      <c r="J16" s="10">
        <f>R3/L3</f>
        <v>77231.554389034703</v>
      </c>
      <c r="K16" s="27">
        <f t="shared" ref="K16:K24" si="1">I16-J16</f>
        <v>-9.0843890347023262</v>
      </c>
    </row>
    <row r="17" spans="4:11" x14ac:dyDescent="0.3">
      <c r="F17" s="6" t="s">
        <v>6</v>
      </c>
      <c r="G17" s="21">
        <f>J17*E4</f>
        <v>42092370.842919894</v>
      </c>
      <c r="I17" s="10">
        <f t="shared" si="0"/>
        <v>76466.850000000006</v>
      </c>
      <c r="J17" s="10">
        <f>R4/L4</f>
        <v>76531.583350763438</v>
      </c>
      <c r="K17" s="27">
        <f t="shared" si="1"/>
        <v>-64.733350763432099</v>
      </c>
    </row>
    <row r="18" spans="4:11" x14ac:dyDescent="0.3">
      <c r="F18" s="6" t="s">
        <v>7</v>
      </c>
      <c r="G18" s="21">
        <f>J18*E5</f>
        <v>21935460.544156197</v>
      </c>
      <c r="I18" s="10">
        <f t="shared" si="0"/>
        <v>75595.14</v>
      </c>
      <c r="J18" s="10">
        <f>R5/L5</f>
        <v>75639.519117779986</v>
      </c>
      <c r="K18" s="27">
        <f t="shared" si="1"/>
        <v>-44.3791177799867</v>
      </c>
    </row>
    <row r="19" spans="4:11" x14ac:dyDescent="0.3">
      <c r="F19" s="6" t="s">
        <v>8</v>
      </c>
      <c r="G19" s="21">
        <f>J19*E6</f>
        <v>24162733.148661125</v>
      </c>
      <c r="I19" s="10">
        <f t="shared" si="0"/>
        <v>75507.95</v>
      </c>
      <c r="J19" s="10">
        <f>R6/L6</f>
        <v>75508.541089566017</v>
      </c>
      <c r="K19" s="27">
        <f t="shared" si="1"/>
        <v>-0.59108956601994578</v>
      </c>
    </row>
    <row r="20" spans="4:11" x14ac:dyDescent="0.3">
      <c r="F20" s="6" t="s">
        <v>9</v>
      </c>
      <c r="G20" s="21">
        <f>J20*E7</f>
        <v>12837411.036616812</v>
      </c>
      <c r="I20" s="10">
        <f t="shared" si="0"/>
        <v>75514.179999999993</v>
      </c>
      <c r="J20" s="10">
        <f>R7/L7</f>
        <v>75514.182568334189</v>
      </c>
      <c r="K20" s="27">
        <f t="shared" si="1"/>
        <v>-2.5683341955300421E-3</v>
      </c>
    </row>
    <row r="21" spans="4:11" x14ac:dyDescent="0.3">
      <c r="F21" s="6" t="s">
        <v>10</v>
      </c>
      <c r="G21" s="21">
        <f>J21*E8</f>
        <v>13803805.418719213</v>
      </c>
      <c r="I21" s="10">
        <f t="shared" si="0"/>
        <v>76435.56</v>
      </c>
      <c r="J21" s="10">
        <f>R8/L8</f>
        <v>76687.807881773406</v>
      </c>
      <c r="K21" s="27">
        <f t="shared" si="1"/>
        <v>-252.24788177340815</v>
      </c>
    </row>
    <row r="22" spans="4:11" x14ac:dyDescent="0.3">
      <c r="F22" s="6" t="s">
        <v>11</v>
      </c>
      <c r="G22" s="21">
        <f>J22*E9</f>
        <v>19010505.944152609</v>
      </c>
      <c r="I22" s="10">
        <f t="shared" si="0"/>
        <v>76064.02</v>
      </c>
      <c r="J22" s="10">
        <f>R9/L9</f>
        <v>76042.02377661044</v>
      </c>
      <c r="K22" s="27">
        <f t="shared" si="1"/>
        <v>21.996223389563966</v>
      </c>
    </row>
    <row r="23" spans="4:11" x14ac:dyDescent="0.3">
      <c r="F23" s="6" t="s">
        <v>12</v>
      </c>
      <c r="G23" s="21">
        <f>J23*E10</f>
        <v>21924565.138939012</v>
      </c>
      <c r="I23" s="10">
        <f t="shared" si="0"/>
        <v>75595.08</v>
      </c>
      <c r="J23" s="10">
        <f>R10/L10</f>
        <v>75601.948754962112</v>
      </c>
      <c r="K23" s="27">
        <f t="shared" si="1"/>
        <v>-6.8687549621099606</v>
      </c>
    </row>
    <row r="24" spans="4:11" ht="15" thickBot="1" x14ac:dyDescent="0.35">
      <c r="F24" s="6" t="s">
        <v>13</v>
      </c>
      <c r="G24" s="22">
        <f>J24*E11</f>
        <v>26358571.036752608</v>
      </c>
      <c r="I24" s="10">
        <f t="shared" si="0"/>
        <v>75296.69</v>
      </c>
      <c r="J24" s="10">
        <f>R11/L11</f>
        <v>75310.202962150302</v>
      </c>
      <c r="K24" s="27">
        <f t="shared" si="1"/>
        <v>-13.512962150300154</v>
      </c>
    </row>
    <row r="25" spans="4:11" ht="15" thickBot="1" x14ac:dyDescent="0.35">
      <c r="F25" s="17" t="s">
        <v>59</v>
      </c>
      <c r="G25" s="23">
        <f>SUM(G15:G24)</f>
        <v>201724582.08999023</v>
      </c>
    </row>
    <row r="26" spans="4:11" x14ac:dyDescent="0.3">
      <c r="D26" s="17"/>
    </row>
    <row r="27" spans="4:11" x14ac:dyDescent="0.3">
      <c r="E27" s="17"/>
    </row>
    <row r="28" spans="4:11" x14ac:dyDescent="0.3">
      <c r="G28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D1" workbookViewId="0">
      <selection activeCell="I14" sqref="I14:L24"/>
    </sheetView>
  </sheetViews>
  <sheetFormatPr defaultRowHeight="14.4" x14ac:dyDescent="0.3"/>
  <cols>
    <col min="1" max="2" width="9.6640625" style="12" bestFit="1" customWidth="1"/>
    <col min="3" max="3" width="23.6640625" bestFit="1" customWidth="1"/>
    <col min="6" max="6" width="23.6640625" bestFit="1" customWidth="1"/>
    <col min="7" max="7" width="37.33203125" bestFit="1" customWidth="1"/>
    <col min="9" max="9" width="19.109375" bestFit="1" customWidth="1"/>
    <col min="10" max="10" width="16.88671875" bestFit="1" customWidth="1"/>
    <col min="18" max="18" width="11" bestFit="1" customWidth="1"/>
  </cols>
  <sheetData>
    <row r="1" spans="1:21" x14ac:dyDescent="0.3">
      <c r="A1" s="12" t="s">
        <v>27</v>
      </c>
      <c r="B1" s="12" t="s">
        <v>28</v>
      </c>
      <c r="C1" t="s">
        <v>29</v>
      </c>
      <c r="D1" t="s">
        <v>16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</row>
    <row r="2" spans="1:21" x14ac:dyDescent="0.3">
      <c r="A2" s="12">
        <v>45231</v>
      </c>
      <c r="B2" s="12">
        <v>45260</v>
      </c>
      <c r="C2" t="s">
        <v>4</v>
      </c>
      <c r="D2" t="s">
        <v>47</v>
      </c>
      <c r="E2">
        <v>550</v>
      </c>
      <c r="F2">
        <v>6000</v>
      </c>
      <c r="G2">
        <v>3300000</v>
      </c>
      <c r="H2">
        <v>5991.61</v>
      </c>
      <c r="I2">
        <v>3295385.5</v>
      </c>
      <c r="J2">
        <v>46.265999999999998</v>
      </c>
      <c r="K2" s="7">
        <v>1.522</v>
      </c>
      <c r="L2">
        <v>44.744</v>
      </c>
      <c r="M2">
        <v>32.203000000000003</v>
      </c>
      <c r="N2">
        <v>0.88800000000000001</v>
      </c>
      <c r="O2">
        <v>31.315000000000001</v>
      </c>
      <c r="P2">
        <v>277208</v>
      </c>
      <c r="Q2">
        <v>8831</v>
      </c>
      <c r="R2">
        <v>268377</v>
      </c>
      <c r="S2">
        <v>18</v>
      </c>
      <c r="T2">
        <v>1</v>
      </c>
      <c r="U2">
        <v>17</v>
      </c>
    </row>
    <row r="3" spans="1:21" x14ac:dyDescent="0.3">
      <c r="A3" s="12">
        <v>45231</v>
      </c>
      <c r="B3" s="12">
        <v>45260</v>
      </c>
      <c r="C3" t="s">
        <v>5</v>
      </c>
      <c r="D3" t="s">
        <v>47</v>
      </c>
      <c r="E3">
        <v>2000</v>
      </c>
      <c r="F3">
        <v>6000</v>
      </c>
      <c r="G3">
        <v>12000000</v>
      </c>
      <c r="H3">
        <v>6135.04</v>
      </c>
      <c r="I3">
        <v>12270080</v>
      </c>
      <c r="J3">
        <v>168.99799999999999</v>
      </c>
      <c r="K3" s="7">
        <v>10.151999999999999</v>
      </c>
      <c r="L3">
        <v>158.846</v>
      </c>
      <c r="M3">
        <v>114.09099999999999</v>
      </c>
      <c r="N3">
        <v>7.4640000000000004</v>
      </c>
      <c r="O3">
        <v>106.627</v>
      </c>
      <c r="P3">
        <v>1036809.69</v>
      </c>
      <c r="Q3">
        <v>66851</v>
      </c>
      <c r="R3">
        <v>969958.69</v>
      </c>
      <c r="S3">
        <v>69</v>
      </c>
      <c r="T3">
        <v>4</v>
      </c>
      <c r="U3">
        <v>65</v>
      </c>
    </row>
    <row r="4" spans="1:21" x14ac:dyDescent="0.3">
      <c r="A4" s="12">
        <v>45231</v>
      </c>
      <c r="B4" s="12">
        <v>45260</v>
      </c>
      <c r="C4" t="s">
        <v>6</v>
      </c>
      <c r="D4" t="s">
        <v>47</v>
      </c>
      <c r="E4">
        <v>5500</v>
      </c>
      <c r="F4">
        <v>6000</v>
      </c>
      <c r="G4">
        <v>33000000</v>
      </c>
      <c r="H4">
        <v>6207.7</v>
      </c>
      <c r="I4">
        <v>34142350</v>
      </c>
      <c r="J4">
        <v>798.68499999999995</v>
      </c>
      <c r="K4" s="7">
        <v>47.368000000000002</v>
      </c>
      <c r="L4">
        <v>751.31700000000001</v>
      </c>
      <c r="M4">
        <v>544.49099999999999</v>
      </c>
      <c r="N4">
        <v>33.877000000000002</v>
      </c>
      <c r="O4">
        <v>510.61399999999998</v>
      </c>
      <c r="P4">
        <v>4957999.59</v>
      </c>
      <c r="Q4">
        <v>303955.3</v>
      </c>
      <c r="R4">
        <v>4654044.29</v>
      </c>
      <c r="S4">
        <v>204</v>
      </c>
      <c r="T4">
        <v>4</v>
      </c>
      <c r="U4">
        <v>200</v>
      </c>
    </row>
    <row r="5" spans="1:21" x14ac:dyDescent="0.3">
      <c r="A5" s="12">
        <v>45231</v>
      </c>
      <c r="B5" s="12">
        <v>45260</v>
      </c>
      <c r="C5" t="s">
        <v>7</v>
      </c>
      <c r="D5" t="s">
        <v>47</v>
      </c>
      <c r="E5">
        <v>2900</v>
      </c>
      <c r="F5">
        <v>6000</v>
      </c>
      <c r="G5">
        <v>17400000</v>
      </c>
      <c r="H5">
        <v>6186.72</v>
      </c>
      <c r="I5">
        <v>17941488</v>
      </c>
      <c r="J5">
        <v>247.684</v>
      </c>
      <c r="K5" s="7">
        <v>11.763999999999999</v>
      </c>
      <c r="L5">
        <v>235.92</v>
      </c>
      <c r="M5">
        <v>173.06800000000001</v>
      </c>
      <c r="N5">
        <v>8.8230000000000004</v>
      </c>
      <c r="O5">
        <v>164.245</v>
      </c>
      <c r="P5">
        <v>1532350.58</v>
      </c>
      <c r="Q5">
        <v>77613</v>
      </c>
      <c r="R5">
        <v>1454737.58</v>
      </c>
      <c r="S5">
        <v>88</v>
      </c>
      <c r="T5">
        <v>3</v>
      </c>
      <c r="U5">
        <v>85</v>
      </c>
    </row>
    <row r="6" spans="1:21" x14ac:dyDescent="0.3">
      <c r="A6" s="12">
        <v>45231</v>
      </c>
      <c r="B6" s="12">
        <v>45260</v>
      </c>
      <c r="C6" t="s">
        <v>8</v>
      </c>
      <c r="D6" t="s">
        <v>47</v>
      </c>
      <c r="E6">
        <v>3300</v>
      </c>
      <c r="F6">
        <v>6000</v>
      </c>
      <c r="G6">
        <v>19800000</v>
      </c>
      <c r="H6">
        <v>6093.2</v>
      </c>
      <c r="I6">
        <v>20107560</v>
      </c>
      <c r="J6">
        <v>390.923</v>
      </c>
      <c r="K6" s="7">
        <v>10.96</v>
      </c>
      <c r="L6">
        <v>379.96300000000002</v>
      </c>
      <c r="M6">
        <v>267.13099999999997</v>
      </c>
      <c r="N6">
        <v>8.2200000000000006</v>
      </c>
      <c r="O6">
        <v>258.911</v>
      </c>
      <c r="P6">
        <v>2381973.88</v>
      </c>
      <c r="Q6">
        <v>62871</v>
      </c>
      <c r="R6">
        <v>2319102.88</v>
      </c>
      <c r="S6">
        <v>117</v>
      </c>
      <c r="T6">
        <v>3</v>
      </c>
      <c r="U6">
        <v>114</v>
      </c>
    </row>
    <row r="7" spans="1:21" x14ac:dyDescent="0.3">
      <c r="A7" s="12">
        <v>45231</v>
      </c>
      <c r="B7" s="12">
        <v>45260</v>
      </c>
      <c r="C7" t="s">
        <v>9</v>
      </c>
      <c r="D7" t="s">
        <v>47</v>
      </c>
      <c r="E7">
        <v>1700</v>
      </c>
      <c r="F7">
        <v>6000</v>
      </c>
      <c r="G7">
        <v>10200000</v>
      </c>
      <c r="H7">
        <v>6061.04</v>
      </c>
      <c r="I7">
        <v>10303768</v>
      </c>
      <c r="J7">
        <v>190.67599999999999</v>
      </c>
      <c r="K7" s="7">
        <v>0</v>
      </c>
      <c r="L7">
        <v>190.67599999999999</v>
      </c>
      <c r="M7">
        <v>126.898</v>
      </c>
      <c r="N7">
        <v>0</v>
      </c>
      <c r="O7">
        <v>126.898</v>
      </c>
      <c r="P7">
        <v>1155694.0800000001</v>
      </c>
      <c r="Q7">
        <v>0</v>
      </c>
      <c r="R7">
        <v>1155694.0800000001</v>
      </c>
      <c r="S7">
        <v>56</v>
      </c>
      <c r="T7">
        <v>0</v>
      </c>
      <c r="U7">
        <v>56</v>
      </c>
    </row>
    <row r="8" spans="1:21" x14ac:dyDescent="0.3">
      <c r="A8" s="12">
        <v>45231</v>
      </c>
      <c r="B8" s="12">
        <v>45260</v>
      </c>
      <c r="C8" t="s">
        <v>10</v>
      </c>
      <c r="D8" t="s">
        <v>47</v>
      </c>
      <c r="E8">
        <v>1800</v>
      </c>
      <c r="F8">
        <v>6000</v>
      </c>
      <c r="G8">
        <v>10800000</v>
      </c>
      <c r="H8">
        <v>6232.19</v>
      </c>
      <c r="I8">
        <v>11217942</v>
      </c>
      <c r="J8">
        <v>229.82400000000001</v>
      </c>
      <c r="K8" s="7">
        <v>33.527999999999999</v>
      </c>
      <c r="L8">
        <v>196.29599999999999</v>
      </c>
      <c r="M8">
        <v>159.143</v>
      </c>
      <c r="N8">
        <v>21.352</v>
      </c>
      <c r="O8">
        <v>137.791</v>
      </c>
      <c r="P8">
        <v>1432307</v>
      </c>
      <c r="Q8">
        <v>196916.4</v>
      </c>
      <c r="R8">
        <v>1235390.6000000001</v>
      </c>
      <c r="S8">
        <v>70</v>
      </c>
      <c r="T8">
        <v>7</v>
      </c>
      <c r="U8">
        <v>63</v>
      </c>
    </row>
    <row r="9" spans="1:21" x14ac:dyDescent="0.3">
      <c r="A9" s="12">
        <v>45231</v>
      </c>
      <c r="B9" s="12">
        <v>45260</v>
      </c>
      <c r="C9" t="s">
        <v>11</v>
      </c>
      <c r="D9" t="s">
        <v>47</v>
      </c>
      <c r="E9">
        <v>2500</v>
      </c>
      <c r="F9">
        <v>6000</v>
      </c>
      <c r="G9">
        <v>15000000</v>
      </c>
      <c r="H9">
        <v>6085.01</v>
      </c>
      <c r="I9">
        <v>15212525</v>
      </c>
      <c r="J9">
        <v>337.68200000000002</v>
      </c>
      <c r="K9" s="7">
        <v>15.715999999999999</v>
      </c>
      <c r="L9">
        <v>321.96600000000001</v>
      </c>
      <c r="M9">
        <v>227.898</v>
      </c>
      <c r="N9">
        <v>9.218</v>
      </c>
      <c r="O9">
        <v>218.68</v>
      </c>
      <c r="P9">
        <v>2054797.8</v>
      </c>
      <c r="Q9">
        <v>91855</v>
      </c>
      <c r="R9">
        <v>1962942.8</v>
      </c>
      <c r="S9">
        <v>97</v>
      </c>
      <c r="T9">
        <v>2</v>
      </c>
      <c r="U9">
        <v>95</v>
      </c>
    </row>
    <row r="10" spans="1:21" x14ac:dyDescent="0.3">
      <c r="A10" s="12">
        <v>45231</v>
      </c>
      <c r="B10" s="12">
        <v>45260</v>
      </c>
      <c r="C10" t="s">
        <v>12</v>
      </c>
      <c r="D10" t="s">
        <v>47</v>
      </c>
      <c r="E10">
        <v>2900</v>
      </c>
      <c r="F10">
        <v>6000</v>
      </c>
      <c r="G10">
        <v>17400000</v>
      </c>
      <c r="H10">
        <v>6311.62</v>
      </c>
      <c r="I10">
        <v>18303698</v>
      </c>
      <c r="J10">
        <v>310.93799999999999</v>
      </c>
      <c r="K10" s="7">
        <v>2.1960000000000002</v>
      </c>
      <c r="L10">
        <v>308.74200000000002</v>
      </c>
      <c r="M10">
        <v>216.756</v>
      </c>
      <c r="N10">
        <v>1.2809999999999999</v>
      </c>
      <c r="O10">
        <v>215.47499999999999</v>
      </c>
      <c r="P10">
        <v>1962523.64</v>
      </c>
      <c r="Q10">
        <v>12751</v>
      </c>
      <c r="R10">
        <v>1949772.64</v>
      </c>
      <c r="S10">
        <v>85</v>
      </c>
      <c r="T10">
        <v>1</v>
      </c>
      <c r="U10">
        <v>84</v>
      </c>
    </row>
    <row r="11" spans="1:21" ht="15" thickBot="1" x14ac:dyDescent="0.35">
      <c r="A11" s="12">
        <v>45231</v>
      </c>
      <c r="B11" s="12">
        <v>45260</v>
      </c>
      <c r="C11" t="s">
        <v>13</v>
      </c>
      <c r="D11" t="s">
        <v>47</v>
      </c>
      <c r="E11">
        <v>4060</v>
      </c>
      <c r="F11">
        <v>6000</v>
      </c>
      <c r="G11">
        <v>24360000</v>
      </c>
      <c r="H11">
        <v>6150.14</v>
      </c>
      <c r="I11">
        <v>24969568.399999999</v>
      </c>
      <c r="J11">
        <v>353.59399999999999</v>
      </c>
      <c r="K11" s="7">
        <v>14.098000000000001</v>
      </c>
      <c r="L11">
        <v>339.49599999999998</v>
      </c>
      <c r="M11">
        <v>247.80600000000001</v>
      </c>
      <c r="N11">
        <v>9.8699999999999992</v>
      </c>
      <c r="O11">
        <v>237.93600000000001</v>
      </c>
      <c r="P11">
        <v>2174652.7200000002</v>
      </c>
      <c r="Q11">
        <v>91414</v>
      </c>
      <c r="R11">
        <v>2083238.72</v>
      </c>
      <c r="S11">
        <v>103</v>
      </c>
      <c r="T11">
        <v>4</v>
      </c>
      <c r="U11">
        <v>99</v>
      </c>
    </row>
    <row r="12" spans="1:21" ht="15" thickBot="1" x14ac:dyDescent="0.35">
      <c r="I12" s="26">
        <f>SUM(I2:I11)</f>
        <v>167764364.90000001</v>
      </c>
      <c r="L12" s="26">
        <f>SUM(L2:L11)</f>
        <v>2927.9660000000003</v>
      </c>
      <c r="R12" s="26">
        <f>SUM(R2:R11)</f>
        <v>18053259.280000001</v>
      </c>
    </row>
    <row r="13" spans="1:21" ht="15" thickBot="1" x14ac:dyDescent="0.35"/>
    <row r="14" spans="1:21" ht="15" thickBot="1" x14ac:dyDescent="0.35">
      <c r="F14" s="3" t="s">
        <v>29</v>
      </c>
      <c r="G14" s="24" t="s">
        <v>61</v>
      </c>
      <c r="I14" s="18" t="s">
        <v>57</v>
      </c>
      <c r="J14" s="28" t="s">
        <v>43</v>
      </c>
      <c r="K14" s="6" t="s">
        <v>62</v>
      </c>
      <c r="L14" s="31">
        <f>R12/L12</f>
        <v>6165.8022258455185</v>
      </c>
    </row>
    <row r="15" spans="1:21" x14ac:dyDescent="0.3">
      <c r="F15" s="3" t="s">
        <v>4</v>
      </c>
      <c r="G15" s="21">
        <f>J15*E2</f>
        <v>3298930.5828714469</v>
      </c>
      <c r="I15" s="25">
        <f>I2/E2</f>
        <v>5991.61</v>
      </c>
      <c r="J15" s="29">
        <f>R2/L2</f>
        <v>5998.0556052208121</v>
      </c>
      <c r="K15" s="32">
        <f>J15-I15</f>
        <v>6.4456052208124675</v>
      </c>
    </row>
    <row r="16" spans="1:21" x14ac:dyDescent="0.3">
      <c r="F16" s="3" t="s">
        <v>5</v>
      </c>
      <c r="G16" s="21">
        <f>J16*E3</f>
        <v>12212566.762776526</v>
      </c>
      <c r="I16" s="10">
        <f t="shared" ref="I16:I24" si="0">I3/E3</f>
        <v>6135.04</v>
      </c>
      <c r="J16" s="30">
        <f>R3/L3</f>
        <v>6106.2833813882626</v>
      </c>
      <c r="K16" s="32">
        <f t="shared" ref="K16:K24" si="1">J16-I16</f>
        <v>-28.756618611737395</v>
      </c>
    </row>
    <row r="17" spans="6:11" x14ac:dyDescent="0.3">
      <c r="F17" s="3" t="s">
        <v>6</v>
      </c>
      <c r="G17" s="21">
        <f>J17*E4</f>
        <v>34069831.502548195</v>
      </c>
      <c r="I17" s="10">
        <f t="shared" si="0"/>
        <v>6207.7</v>
      </c>
      <c r="J17" s="30">
        <f>R4/L4</f>
        <v>6194.5148186451261</v>
      </c>
      <c r="K17" s="32">
        <f t="shared" si="1"/>
        <v>-13.185181354873748</v>
      </c>
    </row>
    <row r="18" spans="6:11" x14ac:dyDescent="0.3">
      <c r="F18" s="3" t="s">
        <v>7</v>
      </c>
      <c r="G18" s="21">
        <f>J18*E5</f>
        <v>17882074.355713803</v>
      </c>
      <c r="I18" s="10">
        <f t="shared" si="0"/>
        <v>6186.72</v>
      </c>
      <c r="J18" s="30">
        <f>R5/L5</f>
        <v>6166.2325364530352</v>
      </c>
      <c r="K18" s="32">
        <f t="shared" si="1"/>
        <v>-20.487463546965046</v>
      </c>
    </row>
    <row r="19" spans="6:11" x14ac:dyDescent="0.3">
      <c r="F19" s="3" t="s">
        <v>8</v>
      </c>
      <c r="G19" s="21">
        <f>J19*E6</f>
        <v>20141538.791935001</v>
      </c>
      <c r="I19" s="10">
        <f t="shared" si="0"/>
        <v>6093.2</v>
      </c>
      <c r="J19" s="30">
        <f>R6/L6</f>
        <v>6103.496603616667</v>
      </c>
      <c r="K19" s="32">
        <f t="shared" si="1"/>
        <v>10.296603616667198</v>
      </c>
    </row>
    <row r="20" spans="6:11" x14ac:dyDescent="0.3">
      <c r="F20" s="3" t="s">
        <v>9</v>
      </c>
      <c r="G20" s="21">
        <f>J20*E7</f>
        <v>10303761.018691394</v>
      </c>
      <c r="I20" s="10">
        <f t="shared" si="0"/>
        <v>6061.04</v>
      </c>
      <c r="J20" s="30">
        <f>R7/L7</f>
        <v>6061.0358933478792</v>
      </c>
      <c r="K20" s="32">
        <f t="shared" si="1"/>
        <v>-4.1066521207540063E-3</v>
      </c>
    </row>
    <row r="21" spans="6:11" x14ac:dyDescent="0.3">
      <c r="F21" s="3" t="s">
        <v>10</v>
      </c>
      <c r="G21" s="21">
        <f>J21*E8</f>
        <v>11328315.80877858</v>
      </c>
      <c r="I21" s="10">
        <f t="shared" si="0"/>
        <v>6232.19</v>
      </c>
      <c r="J21" s="30">
        <f>R8/L8</f>
        <v>6293.5087826547669</v>
      </c>
      <c r="K21" s="32">
        <f t="shared" si="1"/>
        <v>61.318782654767347</v>
      </c>
    </row>
    <row r="22" spans="6:11" x14ac:dyDescent="0.3">
      <c r="F22" s="3" t="s">
        <v>11</v>
      </c>
      <c r="G22" s="21">
        <f>J22*E9</f>
        <v>15241848.518166514</v>
      </c>
      <c r="I22" s="10">
        <f t="shared" si="0"/>
        <v>6085.01</v>
      </c>
      <c r="J22" s="30">
        <f>R9/L9</f>
        <v>6096.7394072666057</v>
      </c>
      <c r="K22" s="32">
        <f t="shared" si="1"/>
        <v>11.729407266605449</v>
      </c>
    </row>
    <row r="23" spans="6:11" x14ac:dyDescent="0.3">
      <c r="F23" s="3" t="s">
        <v>12</v>
      </c>
      <c r="G23" s="21">
        <f>J23*E10</f>
        <v>18314128.48268133</v>
      </c>
      <c r="I23" s="10">
        <f t="shared" si="0"/>
        <v>6311.62</v>
      </c>
      <c r="J23" s="30">
        <f>R10/L10</f>
        <v>6315.2167181659761</v>
      </c>
      <c r="K23" s="32">
        <f t="shared" si="1"/>
        <v>3.5967181659761991</v>
      </c>
    </row>
    <row r="24" spans="6:11" ht="15" thickBot="1" x14ac:dyDescent="0.35">
      <c r="F24" s="3" t="s">
        <v>13</v>
      </c>
      <c r="G24" s="22">
        <f>J24*E11</f>
        <v>24913251.417395201</v>
      </c>
      <c r="I24" s="10">
        <f t="shared" si="0"/>
        <v>6150.1399999999994</v>
      </c>
      <c r="J24" s="30">
        <f>R11/L11</f>
        <v>6136.2688220185219</v>
      </c>
      <c r="K24" s="32">
        <f t="shared" si="1"/>
        <v>-13.871177981477558</v>
      </c>
    </row>
    <row r="25" spans="6:11" ht="15" thickBot="1" x14ac:dyDescent="0.35">
      <c r="G25" s="23">
        <f>SUM(G15:G24)</f>
        <v>167706247.24155799</v>
      </c>
    </row>
    <row r="27" spans="6:11" x14ac:dyDescent="0.3">
      <c r="G27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G14" sqref="G14"/>
    </sheetView>
  </sheetViews>
  <sheetFormatPr defaultRowHeight="14.4" x14ac:dyDescent="0.3"/>
  <cols>
    <col min="6" max="6" width="23.6640625" bestFit="1" customWidth="1"/>
    <col min="7" max="7" width="37.33203125" bestFit="1" customWidth="1"/>
    <col min="9" max="9" width="19.109375" bestFit="1" customWidth="1"/>
    <col min="10" max="10" width="16.88671875" bestFit="1" customWidth="1"/>
    <col min="18" max="18" width="12" bestFit="1" customWidth="1"/>
  </cols>
  <sheetData>
    <row r="1" spans="1:21" x14ac:dyDescent="0.3">
      <c r="A1" s="12" t="s">
        <v>27</v>
      </c>
      <c r="B1" s="12" t="s">
        <v>28</v>
      </c>
      <c r="C1" t="s">
        <v>29</v>
      </c>
      <c r="D1" t="s">
        <v>16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</row>
    <row r="2" spans="1:21" x14ac:dyDescent="0.3">
      <c r="A2" s="11">
        <v>45231</v>
      </c>
      <c r="B2" s="11">
        <v>45260</v>
      </c>
      <c r="C2" t="s">
        <v>4</v>
      </c>
      <c r="D2" t="s">
        <v>49</v>
      </c>
      <c r="E2">
        <v>13000</v>
      </c>
      <c r="F2">
        <v>6000</v>
      </c>
      <c r="G2">
        <v>78000000</v>
      </c>
      <c r="H2">
        <v>6488.16</v>
      </c>
      <c r="I2">
        <v>84346080</v>
      </c>
      <c r="J2">
        <v>1195.5350000000001</v>
      </c>
      <c r="K2">
        <v>60.12</v>
      </c>
      <c r="L2">
        <v>1135.415</v>
      </c>
      <c r="M2">
        <v>1098.9749999999999</v>
      </c>
      <c r="N2">
        <v>55.222999999999999</v>
      </c>
      <c r="O2">
        <v>1043.752</v>
      </c>
      <c r="P2">
        <v>7756817.9800000004</v>
      </c>
      <c r="Q2">
        <v>380635</v>
      </c>
      <c r="R2">
        <v>7376182.9800000004</v>
      </c>
      <c r="S2">
        <v>220</v>
      </c>
      <c r="T2">
        <v>12</v>
      </c>
      <c r="U2">
        <v>208</v>
      </c>
    </row>
    <row r="3" spans="1:21" x14ac:dyDescent="0.3">
      <c r="A3" s="11">
        <v>45231</v>
      </c>
      <c r="B3" s="11">
        <v>45260</v>
      </c>
      <c r="C3" t="s">
        <v>5</v>
      </c>
      <c r="D3" t="s">
        <v>49</v>
      </c>
      <c r="E3">
        <v>14500</v>
      </c>
      <c r="F3">
        <v>6000</v>
      </c>
      <c r="G3">
        <v>87000000</v>
      </c>
      <c r="H3">
        <v>6519.25</v>
      </c>
      <c r="I3">
        <v>94529125</v>
      </c>
      <c r="J3">
        <v>2611.7339999999999</v>
      </c>
      <c r="K3">
        <v>41.53</v>
      </c>
      <c r="L3">
        <v>2570.2040000000002</v>
      </c>
      <c r="M3">
        <v>2403.8119999999999</v>
      </c>
      <c r="N3">
        <v>38.173000000000002</v>
      </c>
      <c r="O3">
        <v>2365.6390000000001</v>
      </c>
      <c r="P3">
        <v>17026538.390000001</v>
      </c>
      <c r="Q3">
        <v>260025</v>
      </c>
      <c r="R3">
        <v>16766513.390000001</v>
      </c>
      <c r="S3">
        <v>396</v>
      </c>
      <c r="T3">
        <v>6</v>
      </c>
      <c r="U3">
        <v>390</v>
      </c>
    </row>
    <row r="4" spans="1:21" x14ac:dyDescent="0.3">
      <c r="A4" s="11">
        <v>45231</v>
      </c>
      <c r="B4" s="11">
        <v>45260</v>
      </c>
      <c r="C4" t="s">
        <v>6</v>
      </c>
      <c r="D4" t="s">
        <v>49</v>
      </c>
      <c r="E4">
        <v>40000</v>
      </c>
      <c r="F4">
        <v>6000</v>
      </c>
      <c r="G4">
        <v>240000000</v>
      </c>
      <c r="H4">
        <v>6539.93</v>
      </c>
      <c r="I4">
        <v>261597200</v>
      </c>
      <c r="J4">
        <v>6905.7060000000001</v>
      </c>
      <c r="K4">
        <v>104.47</v>
      </c>
      <c r="L4">
        <v>6801.2359999999999</v>
      </c>
      <c r="M4">
        <v>6367.4660000000003</v>
      </c>
      <c r="N4">
        <v>96.096999999999994</v>
      </c>
      <c r="O4">
        <v>6271.3689999999997</v>
      </c>
      <c r="P4">
        <v>45162808.740000002</v>
      </c>
      <c r="Q4">
        <v>667987.1</v>
      </c>
      <c r="R4">
        <v>44494821.640000001</v>
      </c>
      <c r="S4">
        <v>1156</v>
      </c>
      <c r="T4">
        <v>11</v>
      </c>
      <c r="U4">
        <v>1145</v>
      </c>
    </row>
    <row r="5" spans="1:21" x14ac:dyDescent="0.3">
      <c r="A5" s="11">
        <v>45231</v>
      </c>
      <c r="B5" s="11">
        <v>45260</v>
      </c>
      <c r="C5" t="s">
        <v>7</v>
      </c>
      <c r="D5" t="s">
        <v>49</v>
      </c>
      <c r="E5">
        <v>39000</v>
      </c>
      <c r="F5">
        <v>6000</v>
      </c>
      <c r="G5">
        <v>234000000</v>
      </c>
      <c r="H5">
        <v>6545.73</v>
      </c>
      <c r="I5">
        <v>255283470</v>
      </c>
      <c r="J5">
        <v>2953.614</v>
      </c>
      <c r="K5">
        <v>21.75</v>
      </c>
      <c r="L5">
        <v>2931.864</v>
      </c>
      <c r="M5">
        <v>2718.11</v>
      </c>
      <c r="N5">
        <v>20.010000000000002</v>
      </c>
      <c r="O5">
        <v>2698.1</v>
      </c>
      <c r="P5">
        <v>19333549.989999998</v>
      </c>
      <c r="Q5">
        <v>142994</v>
      </c>
      <c r="R5">
        <v>19190555.989999998</v>
      </c>
      <c r="S5">
        <v>359</v>
      </c>
      <c r="T5">
        <v>3</v>
      </c>
      <c r="U5">
        <v>356</v>
      </c>
    </row>
    <row r="6" spans="1:21" x14ac:dyDescent="0.3">
      <c r="A6" s="11">
        <v>45231</v>
      </c>
      <c r="B6" s="11">
        <v>45260</v>
      </c>
      <c r="C6" t="s">
        <v>8</v>
      </c>
      <c r="D6" t="s">
        <v>49</v>
      </c>
      <c r="E6">
        <v>35000</v>
      </c>
      <c r="F6">
        <v>6000</v>
      </c>
      <c r="G6">
        <v>210000000</v>
      </c>
      <c r="H6">
        <v>6496.41</v>
      </c>
      <c r="I6">
        <v>227374350</v>
      </c>
      <c r="J6">
        <v>2658.8560000000002</v>
      </c>
      <c r="K6">
        <v>31.47</v>
      </c>
      <c r="L6">
        <v>2627.386</v>
      </c>
      <c r="M6">
        <v>2444.4009999999998</v>
      </c>
      <c r="N6">
        <v>28.952999999999999</v>
      </c>
      <c r="O6">
        <v>2415.4479999999999</v>
      </c>
      <c r="P6">
        <v>17273025.620000001</v>
      </c>
      <c r="Q6">
        <v>205356.79999999999</v>
      </c>
      <c r="R6">
        <v>17067668.82</v>
      </c>
      <c r="S6">
        <v>297</v>
      </c>
      <c r="T6">
        <v>6</v>
      </c>
      <c r="U6">
        <v>291</v>
      </c>
    </row>
    <row r="7" spans="1:21" x14ac:dyDescent="0.3">
      <c r="A7" s="11">
        <v>45231</v>
      </c>
      <c r="B7" s="11">
        <v>45260</v>
      </c>
      <c r="C7" t="s">
        <v>9</v>
      </c>
      <c r="D7" t="s">
        <v>49</v>
      </c>
      <c r="E7">
        <v>14500</v>
      </c>
      <c r="F7">
        <v>6000</v>
      </c>
      <c r="G7">
        <v>87000000</v>
      </c>
      <c r="H7">
        <v>6531.19</v>
      </c>
      <c r="I7">
        <v>94702255</v>
      </c>
      <c r="J7">
        <v>1982.0809999999999</v>
      </c>
      <c r="K7">
        <v>40.840000000000003</v>
      </c>
      <c r="L7">
        <v>1941.241</v>
      </c>
      <c r="M7">
        <v>1824.91</v>
      </c>
      <c r="N7">
        <v>37.573</v>
      </c>
      <c r="O7">
        <v>1787.337</v>
      </c>
      <c r="P7">
        <v>12945354.539999999</v>
      </c>
      <c r="Q7">
        <v>266223</v>
      </c>
      <c r="R7">
        <v>12679131.539999999</v>
      </c>
      <c r="S7">
        <v>232</v>
      </c>
      <c r="T7">
        <v>4</v>
      </c>
      <c r="U7">
        <v>228</v>
      </c>
    </row>
    <row r="8" spans="1:21" x14ac:dyDescent="0.3">
      <c r="A8" s="11">
        <v>45231</v>
      </c>
      <c r="B8" s="11">
        <v>45260</v>
      </c>
      <c r="C8" t="s">
        <v>10</v>
      </c>
      <c r="D8" t="s">
        <v>49</v>
      </c>
      <c r="E8">
        <v>20000</v>
      </c>
      <c r="F8">
        <v>6000</v>
      </c>
      <c r="G8">
        <v>120000000</v>
      </c>
      <c r="H8">
        <v>6467.27</v>
      </c>
      <c r="I8">
        <v>129345400</v>
      </c>
      <c r="J8">
        <v>3505.7139999999999</v>
      </c>
      <c r="K8">
        <v>147.6</v>
      </c>
      <c r="L8">
        <v>3358.114</v>
      </c>
      <c r="M8">
        <v>3237.8240000000001</v>
      </c>
      <c r="N8">
        <v>135.40700000000001</v>
      </c>
      <c r="O8">
        <v>3102.4169999999999</v>
      </c>
      <c r="P8">
        <v>22672396.399999999</v>
      </c>
      <c r="Q8">
        <v>924516</v>
      </c>
      <c r="R8">
        <v>21747880.399999999</v>
      </c>
      <c r="S8">
        <v>370</v>
      </c>
      <c r="T8">
        <v>12</v>
      </c>
      <c r="U8">
        <v>358</v>
      </c>
    </row>
    <row r="9" spans="1:21" x14ac:dyDescent="0.3">
      <c r="A9" s="11">
        <v>45231</v>
      </c>
      <c r="B9" s="11">
        <v>45260</v>
      </c>
      <c r="C9" t="s">
        <v>11</v>
      </c>
      <c r="D9" t="s">
        <v>49</v>
      </c>
      <c r="E9">
        <v>27800</v>
      </c>
      <c r="F9">
        <v>6000</v>
      </c>
      <c r="G9">
        <v>166800000</v>
      </c>
      <c r="H9">
        <v>6567.38</v>
      </c>
      <c r="I9">
        <v>182573164</v>
      </c>
      <c r="J9">
        <v>3369.5729999999999</v>
      </c>
      <c r="K9">
        <v>91.93</v>
      </c>
      <c r="L9">
        <v>3277.643</v>
      </c>
      <c r="M9">
        <v>3102.5509999999999</v>
      </c>
      <c r="N9">
        <v>84.575000000000003</v>
      </c>
      <c r="O9">
        <v>3017.9760000000001</v>
      </c>
      <c r="P9">
        <v>22129282.059999999</v>
      </c>
      <c r="Q9">
        <v>605256</v>
      </c>
      <c r="R9">
        <v>21524026.059999999</v>
      </c>
      <c r="S9">
        <v>431</v>
      </c>
      <c r="T9">
        <v>6</v>
      </c>
      <c r="U9">
        <v>425</v>
      </c>
    </row>
    <row r="10" spans="1:21" x14ac:dyDescent="0.3">
      <c r="A10" s="11">
        <v>45231</v>
      </c>
      <c r="B10" s="11">
        <v>45260</v>
      </c>
      <c r="C10" t="s">
        <v>12</v>
      </c>
      <c r="D10" t="s">
        <v>49</v>
      </c>
      <c r="E10">
        <v>38000</v>
      </c>
      <c r="F10">
        <v>6000</v>
      </c>
      <c r="G10">
        <v>228000000</v>
      </c>
      <c r="H10">
        <v>6507.6</v>
      </c>
      <c r="I10">
        <v>247288800</v>
      </c>
      <c r="J10">
        <v>5110.2359999999999</v>
      </c>
      <c r="K10">
        <v>218.02</v>
      </c>
      <c r="L10">
        <v>4892.2160000000003</v>
      </c>
      <c r="M10">
        <v>4703.9709999999995</v>
      </c>
      <c r="N10">
        <v>200.53399999999999</v>
      </c>
      <c r="O10">
        <v>4503.4369999999999</v>
      </c>
      <c r="P10">
        <v>33255377.600000001</v>
      </c>
      <c r="Q10">
        <v>1382836.12</v>
      </c>
      <c r="R10">
        <v>31872541.48</v>
      </c>
      <c r="S10">
        <v>616</v>
      </c>
      <c r="T10">
        <v>10</v>
      </c>
      <c r="U10">
        <v>606</v>
      </c>
    </row>
    <row r="11" spans="1:21" ht="15" thickBot="1" x14ac:dyDescent="0.35">
      <c r="A11" s="11">
        <v>45231</v>
      </c>
      <c r="B11" s="11">
        <v>45260</v>
      </c>
      <c r="C11" t="s">
        <v>13</v>
      </c>
      <c r="D11" t="s">
        <v>49</v>
      </c>
      <c r="E11">
        <v>46000</v>
      </c>
      <c r="F11">
        <v>6000</v>
      </c>
      <c r="G11">
        <v>276000000</v>
      </c>
      <c r="H11">
        <v>6519.45</v>
      </c>
      <c r="I11">
        <v>299894700</v>
      </c>
      <c r="J11">
        <v>5049.8149999999996</v>
      </c>
      <c r="K11">
        <v>64.22</v>
      </c>
      <c r="L11">
        <v>4985.5950000000003</v>
      </c>
      <c r="M11">
        <v>4652.3379999999997</v>
      </c>
      <c r="N11">
        <v>59.082999999999998</v>
      </c>
      <c r="O11">
        <v>4593.2550000000001</v>
      </c>
      <c r="P11">
        <v>32922034.68</v>
      </c>
      <c r="Q11">
        <v>421980.3</v>
      </c>
      <c r="R11">
        <v>32500054.379999999</v>
      </c>
      <c r="S11">
        <v>742</v>
      </c>
      <c r="T11">
        <v>7</v>
      </c>
      <c r="U11">
        <v>735</v>
      </c>
    </row>
    <row r="12" spans="1:21" ht="15" thickBot="1" x14ac:dyDescent="0.35">
      <c r="I12" s="26">
        <f>SUM(I2:I11)</f>
        <v>1876934544</v>
      </c>
      <c r="L12" s="26">
        <f>SUM(L2:L11)</f>
        <v>34520.913999999997</v>
      </c>
      <c r="R12" s="26">
        <f>SUM(R2:R11)</f>
        <v>225219376.67999998</v>
      </c>
    </row>
    <row r="13" spans="1:21" ht="15" thickBot="1" x14ac:dyDescent="0.35"/>
    <row r="14" spans="1:21" ht="15" thickBot="1" x14ac:dyDescent="0.35">
      <c r="F14" s="3" t="s">
        <v>29</v>
      </c>
      <c r="G14" s="24" t="s">
        <v>61</v>
      </c>
      <c r="I14" s="18" t="s">
        <v>57</v>
      </c>
      <c r="J14" s="28" t="s">
        <v>43</v>
      </c>
      <c r="K14" s="6" t="s">
        <v>62</v>
      </c>
      <c r="L14" s="31">
        <f>R12/L12</f>
        <v>6524.1429204336828</v>
      </c>
    </row>
    <row r="15" spans="1:21" x14ac:dyDescent="0.3">
      <c r="F15" s="3" t="s">
        <v>4</v>
      </c>
      <c r="G15" s="21">
        <f>J15*E2</f>
        <v>84454035.52005215</v>
      </c>
      <c r="I15" s="25">
        <f>I2/E2</f>
        <v>6488.16</v>
      </c>
      <c r="J15" s="29">
        <f>R2/L2</f>
        <v>6496.4642707732419</v>
      </c>
      <c r="K15" s="32">
        <f>J15-I15</f>
        <v>8.304270773242024</v>
      </c>
    </row>
    <row r="16" spans="1:21" x14ac:dyDescent="0.3">
      <c r="F16" s="3" t="s">
        <v>5</v>
      </c>
      <c r="G16" s="21">
        <f>J16*E3</f>
        <v>94589551.706790581</v>
      </c>
      <c r="I16" s="10">
        <f t="shared" ref="I16:I24" si="0">I3/E3</f>
        <v>6519.25</v>
      </c>
      <c r="J16" s="30">
        <f>R3/L3</f>
        <v>6523.4173590890059</v>
      </c>
      <c r="K16" s="32">
        <f t="shared" ref="K16:K24" si="1">J16-I16</f>
        <v>4.1673590890059131</v>
      </c>
    </row>
    <row r="17" spans="6:11" x14ac:dyDescent="0.3">
      <c r="F17" s="3" t="s">
        <v>6</v>
      </c>
      <c r="G17" s="21">
        <f>J17*E4</f>
        <v>261686679.53883675</v>
      </c>
      <c r="I17" s="10">
        <f t="shared" si="0"/>
        <v>6539.93</v>
      </c>
      <c r="J17" s="30">
        <f>R4/L4</f>
        <v>6542.166988470919</v>
      </c>
      <c r="K17" s="32">
        <f t="shared" si="1"/>
        <v>2.2369884709187318</v>
      </c>
    </row>
    <row r="18" spans="6:11" x14ac:dyDescent="0.3">
      <c r="F18" s="3" t="s">
        <v>7</v>
      </c>
      <c r="G18" s="21">
        <f>J18*E5</f>
        <v>255275034.45248482</v>
      </c>
      <c r="I18" s="10">
        <f t="shared" si="0"/>
        <v>6545.73</v>
      </c>
      <c r="J18" s="30">
        <f>R5/L5</f>
        <v>6545.5137039098672</v>
      </c>
      <c r="K18" s="32">
        <f t="shared" si="1"/>
        <v>-0.21629609013234585</v>
      </c>
    </row>
    <row r="19" spans="6:11" x14ac:dyDescent="0.3">
      <c r="F19" s="3" t="s">
        <v>8</v>
      </c>
      <c r="G19" s="21">
        <f>J19*E6</f>
        <v>227362256.13594654</v>
      </c>
      <c r="I19" s="10">
        <f t="shared" si="0"/>
        <v>6496.41</v>
      </c>
      <c r="J19" s="30">
        <f>R6/L6</f>
        <v>6496.0644610270438</v>
      </c>
      <c r="K19" s="32">
        <f t="shared" si="1"/>
        <v>-0.34553897295609204</v>
      </c>
    </row>
    <row r="20" spans="6:11" x14ac:dyDescent="0.3">
      <c r="F20" s="3" t="s">
        <v>9</v>
      </c>
      <c r="G20" s="21">
        <f>J20*E7</f>
        <v>94706122.18163535</v>
      </c>
      <c r="I20" s="10">
        <f t="shared" si="0"/>
        <v>6531.19</v>
      </c>
      <c r="J20" s="30">
        <f>R7/L7</f>
        <v>6531.4567021817484</v>
      </c>
      <c r="K20" s="32">
        <f t="shared" si="1"/>
        <v>0.26670218174876936</v>
      </c>
    </row>
    <row r="21" spans="6:11" x14ac:dyDescent="0.3">
      <c r="F21" s="3" t="s">
        <v>10</v>
      </c>
      <c r="G21" s="21">
        <f>J21*E8</f>
        <v>129524372.31136286</v>
      </c>
      <c r="I21" s="10">
        <f t="shared" si="0"/>
        <v>6467.27</v>
      </c>
      <c r="J21" s="30">
        <f>R8/L8</f>
        <v>6476.2186155681429</v>
      </c>
      <c r="K21" s="32">
        <f t="shared" si="1"/>
        <v>8.9486155681424862</v>
      </c>
    </row>
    <row r="22" spans="6:11" x14ac:dyDescent="0.3">
      <c r="F22" s="3" t="s">
        <v>11</v>
      </c>
      <c r="G22" s="21">
        <f>J22*E9</f>
        <v>182560432.74633631</v>
      </c>
      <c r="I22" s="10">
        <f t="shared" si="0"/>
        <v>6567.38</v>
      </c>
      <c r="J22" s="30">
        <f>R9/L9</f>
        <v>6566.9220412351187</v>
      </c>
      <c r="K22" s="32">
        <f t="shared" si="1"/>
        <v>-0.45795876488136855</v>
      </c>
    </row>
    <row r="23" spans="6:11" x14ac:dyDescent="0.3">
      <c r="F23" s="3" t="s">
        <v>12</v>
      </c>
      <c r="G23" s="21">
        <f>J23*E10</f>
        <v>247568091.07365659</v>
      </c>
      <c r="I23" s="10">
        <f t="shared" si="0"/>
        <v>6507.6</v>
      </c>
      <c r="J23" s="30">
        <f>R10/L10</f>
        <v>6514.9497650962257</v>
      </c>
      <c r="K23" s="32">
        <f t="shared" si="1"/>
        <v>7.3497650962253829</v>
      </c>
    </row>
    <row r="24" spans="6:11" ht="15" thickBot="1" x14ac:dyDescent="0.35">
      <c r="F24" s="3" t="s">
        <v>13</v>
      </c>
      <c r="G24" s="22">
        <f>J24*E11</f>
        <v>299864409.66023111</v>
      </c>
      <c r="I24" s="10">
        <f t="shared" si="0"/>
        <v>6519.45</v>
      </c>
      <c r="J24" s="30">
        <f>R11/L11</f>
        <v>6518.7915143528498</v>
      </c>
      <c r="K24" s="32">
        <f t="shared" si="1"/>
        <v>-0.65848564714997337</v>
      </c>
    </row>
    <row r="25" spans="6:11" ht="15" thickBot="1" x14ac:dyDescent="0.35">
      <c r="G25" s="23">
        <f>SUM(G15:G24)</f>
        <v>1877590985.327333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J26" sqref="J26"/>
    </sheetView>
  </sheetViews>
  <sheetFormatPr defaultRowHeight="14.4" x14ac:dyDescent="0.3"/>
  <cols>
    <col min="6" max="6" width="23.6640625" bestFit="1" customWidth="1"/>
    <col min="7" max="7" width="37.33203125" bestFit="1" customWidth="1"/>
    <col min="9" max="9" width="19.109375" bestFit="1" customWidth="1"/>
    <col min="10" max="10" width="16.88671875" bestFit="1" customWidth="1"/>
  </cols>
  <sheetData>
    <row r="1" spans="1:21" x14ac:dyDescent="0.3">
      <c r="A1" s="12" t="s">
        <v>27</v>
      </c>
      <c r="B1" s="12" t="s">
        <v>28</v>
      </c>
      <c r="C1" t="s">
        <v>29</v>
      </c>
      <c r="D1" t="s">
        <v>16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</row>
    <row r="2" spans="1:21" x14ac:dyDescent="0.3">
      <c r="A2" s="11">
        <v>45231</v>
      </c>
      <c r="B2" s="11">
        <v>45260</v>
      </c>
      <c r="C2" t="s">
        <v>4</v>
      </c>
      <c r="D2" t="s">
        <v>54</v>
      </c>
      <c r="E2">
        <v>50000</v>
      </c>
      <c r="F2">
        <v>70</v>
      </c>
      <c r="G2">
        <v>3500000</v>
      </c>
      <c r="H2">
        <v>85.42</v>
      </c>
      <c r="I2">
        <v>4271000</v>
      </c>
      <c r="J2">
        <v>5500.2049999999999</v>
      </c>
      <c r="K2">
        <v>246.64</v>
      </c>
      <c r="L2">
        <v>5253.5649999999996</v>
      </c>
      <c r="M2">
        <v>4552.2839999999997</v>
      </c>
      <c r="N2">
        <v>187.27799999999999</v>
      </c>
      <c r="O2">
        <v>4365.0060000000003</v>
      </c>
      <c r="P2">
        <v>469813.25</v>
      </c>
      <c r="Q2">
        <v>18910</v>
      </c>
      <c r="R2">
        <v>450903.25</v>
      </c>
      <c r="S2">
        <v>174</v>
      </c>
      <c r="T2">
        <v>6</v>
      </c>
      <c r="U2">
        <v>168</v>
      </c>
    </row>
    <row r="3" spans="1:21" x14ac:dyDescent="0.3">
      <c r="A3" s="11">
        <v>45231</v>
      </c>
      <c r="B3" s="11">
        <v>45260</v>
      </c>
      <c r="C3" t="s">
        <v>5</v>
      </c>
      <c r="D3" t="s">
        <v>54</v>
      </c>
      <c r="E3">
        <v>53000</v>
      </c>
      <c r="F3">
        <v>70</v>
      </c>
      <c r="G3">
        <v>3710000</v>
      </c>
      <c r="H3">
        <v>86.61</v>
      </c>
      <c r="I3">
        <v>4590330</v>
      </c>
      <c r="J3">
        <v>8187.3040000000001</v>
      </c>
      <c r="K3">
        <v>54.56</v>
      </c>
      <c r="L3">
        <v>8132.7439999999997</v>
      </c>
      <c r="M3">
        <v>6956.64</v>
      </c>
      <c r="N3">
        <v>43.648000000000003</v>
      </c>
      <c r="O3">
        <v>6912.9920000000002</v>
      </c>
      <c r="P3">
        <v>709117.43</v>
      </c>
      <c r="Q3">
        <v>4538</v>
      </c>
      <c r="R3">
        <v>704579.43</v>
      </c>
      <c r="S3">
        <v>229</v>
      </c>
      <c r="T3">
        <v>1</v>
      </c>
      <c r="U3">
        <v>228</v>
      </c>
    </row>
    <row r="4" spans="1:21" x14ac:dyDescent="0.3">
      <c r="A4" s="11">
        <v>45231</v>
      </c>
      <c r="B4" s="11">
        <v>45260</v>
      </c>
      <c r="C4" t="s">
        <v>6</v>
      </c>
      <c r="D4" t="s">
        <v>54</v>
      </c>
      <c r="E4">
        <v>160000</v>
      </c>
      <c r="F4">
        <v>70</v>
      </c>
      <c r="G4">
        <v>11200000</v>
      </c>
      <c r="H4">
        <v>85.75</v>
      </c>
      <c r="I4">
        <v>13720000</v>
      </c>
      <c r="J4">
        <v>27513.893</v>
      </c>
      <c r="K4">
        <v>541.62</v>
      </c>
      <c r="L4">
        <v>26972.273000000001</v>
      </c>
      <c r="M4">
        <v>24407.115000000002</v>
      </c>
      <c r="N4">
        <v>476.32600000000002</v>
      </c>
      <c r="O4">
        <v>23930.789000000001</v>
      </c>
      <c r="P4">
        <v>2359433</v>
      </c>
      <c r="Q4">
        <v>48601</v>
      </c>
      <c r="R4">
        <v>2310832</v>
      </c>
      <c r="S4">
        <v>624</v>
      </c>
      <c r="T4">
        <v>11</v>
      </c>
      <c r="U4">
        <v>613</v>
      </c>
    </row>
    <row r="5" spans="1:21" x14ac:dyDescent="0.3">
      <c r="A5" s="11">
        <v>45231</v>
      </c>
      <c r="B5" s="11">
        <v>45260</v>
      </c>
      <c r="C5" t="s">
        <v>7</v>
      </c>
      <c r="D5" t="s">
        <v>54</v>
      </c>
      <c r="E5">
        <v>110000</v>
      </c>
      <c r="F5">
        <v>70</v>
      </c>
      <c r="G5">
        <v>7700000</v>
      </c>
      <c r="H5">
        <v>84.76</v>
      </c>
      <c r="I5">
        <v>9323600</v>
      </c>
      <c r="J5">
        <v>13650.102999999999</v>
      </c>
      <c r="K5">
        <v>128.03</v>
      </c>
      <c r="L5">
        <v>13522.073</v>
      </c>
      <c r="M5">
        <v>11894.347</v>
      </c>
      <c r="N5">
        <v>105.508</v>
      </c>
      <c r="O5">
        <v>11788.839</v>
      </c>
      <c r="P5">
        <v>1156995.8400000001</v>
      </c>
      <c r="Q5">
        <v>10687</v>
      </c>
      <c r="R5">
        <v>1146308.8400000001</v>
      </c>
      <c r="S5">
        <v>350</v>
      </c>
      <c r="T5">
        <v>5</v>
      </c>
      <c r="U5">
        <v>345</v>
      </c>
    </row>
    <row r="6" spans="1:21" x14ac:dyDescent="0.3">
      <c r="A6" s="11">
        <v>45231</v>
      </c>
      <c r="B6" s="11">
        <v>45260</v>
      </c>
      <c r="C6" t="s">
        <v>8</v>
      </c>
      <c r="D6" t="s">
        <v>54</v>
      </c>
      <c r="E6">
        <v>75000</v>
      </c>
      <c r="F6">
        <v>70</v>
      </c>
      <c r="G6">
        <v>5250000</v>
      </c>
      <c r="H6">
        <v>85.93</v>
      </c>
      <c r="I6">
        <v>6444750</v>
      </c>
      <c r="J6">
        <v>9811.5450000000001</v>
      </c>
      <c r="K6">
        <v>21.33</v>
      </c>
      <c r="L6">
        <v>9790.2150000000001</v>
      </c>
      <c r="M6">
        <v>8532.384</v>
      </c>
      <c r="N6">
        <v>17.064</v>
      </c>
      <c r="O6">
        <v>8515.32</v>
      </c>
      <c r="P6">
        <v>843133.32</v>
      </c>
      <c r="Q6">
        <v>1651</v>
      </c>
      <c r="R6">
        <v>841482.32</v>
      </c>
      <c r="S6">
        <v>245</v>
      </c>
      <c r="T6">
        <v>1</v>
      </c>
      <c r="U6">
        <v>244</v>
      </c>
    </row>
    <row r="7" spans="1:21" x14ac:dyDescent="0.3">
      <c r="A7" s="11">
        <v>45231</v>
      </c>
      <c r="B7" s="11">
        <v>45260</v>
      </c>
      <c r="C7" t="s">
        <v>9</v>
      </c>
      <c r="D7" t="s">
        <v>54</v>
      </c>
      <c r="E7">
        <v>58000</v>
      </c>
      <c r="F7">
        <v>70</v>
      </c>
      <c r="G7">
        <v>4060000</v>
      </c>
      <c r="H7">
        <v>89.55</v>
      </c>
      <c r="I7">
        <v>5193900</v>
      </c>
      <c r="J7">
        <v>9855.6990000000005</v>
      </c>
      <c r="K7">
        <v>145.12</v>
      </c>
      <c r="L7">
        <v>9710.5789999999997</v>
      </c>
      <c r="M7">
        <v>8947.9959999999992</v>
      </c>
      <c r="N7">
        <v>131.339</v>
      </c>
      <c r="O7">
        <v>8816.6569999999992</v>
      </c>
      <c r="P7">
        <v>882621.58</v>
      </c>
      <c r="Q7">
        <v>15448</v>
      </c>
      <c r="R7">
        <v>867173.58</v>
      </c>
      <c r="S7">
        <v>218</v>
      </c>
      <c r="T7">
        <v>10</v>
      </c>
      <c r="U7">
        <v>208</v>
      </c>
    </row>
    <row r="8" spans="1:21" x14ac:dyDescent="0.3">
      <c r="A8" s="11">
        <v>45231</v>
      </c>
      <c r="B8" s="11">
        <v>45260</v>
      </c>
      <c r="C8" t="s">
        <v>10</v>
      </c>
      <c r="D8" t="s">
        <v>54</v>
      </c>
      <c r="E8">
        <v>70000</v>
      </c>
      <c r="F8">
        <v>70</v>
      </c>
      <c r="G8">
        <v>4900000</v>
      </c>
      <c r="H8">
        <v>83.02</v>
      </c>
      <c r="I8">
        <v>5811400</v>
      </c>
      <c r="J8">
        <v>87160.764999999999</v>
      </c>
      <c r="K8">
        <v>0</v>
      </c>
      <c r="L8">
        <v>87160.764999999999</v>
      </c>
      <c r="M8">
        <v>79956.915999999997</v>
      </c>
      <c r="N8">
        <v>0</v>
      </c>
      <c r="O8">
        <v>79956.915999999997</v>
      </c>
      <c r="P8">
        <v>7236306.96</v>
      </c>
      <c r="Q8">
        <v>0</v>
      </c>
      <c r="R8">
        <v>7236306.96</v>
      </c>
      <c r="S8">
        <v>212</v>
      </c>
      <c r="T8">
        <v>0</v>
      </c>
      <c r="U8">
        <v>212</v>
      </c>
    </row>
    <row r="9" spans="1:21" x14ac:dyDescent="0.3">
      <c r="A9" s="11">
        <v>45231</v>
      </c>
      <c r="B9" s="11">
        <v>45260</v>
      </c>
      <c r="C9" t="s">
        <v>11</v>
      </c>
      <c r="D9" t="s">
        <v>54</v>
      </c>
      <c r="E9">
        <v>90000</v>
      </c>
      <c r="F9">
        <v>70</v>
      </c>
      <c r="G9">
        <v>6300000</v>
      </c>
      <c r="H9">
        <v>84.05</v>
      </c>
      <c r="I9">
        <v>7564500</v>
      </c>
      <c r="J9">
        <v>10055.933000000001</v>
      </c>
      <c r="K9">
        <v>403.15</v>
      </c>
      <c r="L9">
        <v>9652.7829999999994</v>
      </c>
      <c r="M9">
        <v>8788.6659999999993</v>
      </c>
      <c r="N9">
        <v>350.96600000000001</v>
      </c>
      <c r="O9">
        <v>8437.7000000000007</v>
      </c>
      <c r="P9">
        <v>845158.5</v>
      </c>
      <c r="Q9">
        <v>34383</v>
      </c>
      <c r="R9">
        <v>810775.5</v>
      </c>
      <c r="S9">
        <v>272</v>
      </c>
      <c r="T9">
        <v>9</v>
      </c>
      <c r="U9">
        <v>263</v>
      </c>
    </row>
    <row r="10" spans="1:21" x14ac:dyDescent="0.3">
      <c r="A10" s="11">
        <v>45231</v>
      </c>
      <c r="B10" s="11">
        <v>45260</v>
      </c>
      <c r="C10" t="s">
        <v>12</v>
      </c>
      <c r="D10" t="s">
        <v>54</v>
      </c>
      <c r="E10">
        <v>140000</v>
      </c>
      <c r="F10">
        <v>70</v>
      </c>
      <c r="G10">
        <v>9800000</v>
      </c>
      <c r="H10">
        <v>84.31</v>
      </c>
      <c r="I10">
        <v>11803400</v>
      </c>
      <c r="J10">
        <v>20536.758999999998</v>
      </c>
      <c r="K10">
        <v>470.48099999999999</v>
      </c>
      <c r="L10">
        <v>20066.277999999998</v>
      </c>
      <c r="M10">
        <v>18030.14</v>
      </c>
      <c r="N10">
        <v>393.55200000000002</v>
      </c>
      <c r="O10">
        <v>17636.588</v>
      </c>
      <c r="P10">
        <v>1731436.86</v>
      </c>
      <c r="Q10">
        <v>46229</v>
      </c>
      <c r="R10">
        <v>1685207.86</v>
      </c>
      <c r="S10">
        <v>439</v>
      </c>
      <c r="T10">
        <v>12</v>
      </c>
      <c r="U10">
        <v>427</v>
      </c>
    </row>
    <row r="11" spans="1:21" ht="15" thickBot="1" x14ac:dyDescent="0.35">
      <c r="A11" s="11">
        <v>45231</v>
      </c>
      <c r="B11" s="11">
        <v>45260</v>
      </c>
      <c r="C11" t="s">
        <v>13</v>
      </c>
      <c r="D11" t="s">
        <v>54</v>
      </c>
      <c r="E11">
        <v>170000</v>
      </c>
      <c r="F11">
        <v>70</v>
      </c>
      <c r="G11">
        <v>11900000</v>
      </c>
      <c r="H11">
        <v>86.15</v>
      </c>
      <c r="I11">
        <v>14645500</v>
      </c>
      <c r="J11">
        <v>16199.476000000001</v>
      </c>
      <c r="K11">
        <v>172.1</v>
      </c>
      <c r="L11">
        <v>16027.376</v>
      </c>
      <c r="M11">
        <v>13778.728999999999</v>
      </c>
      <c r="N11">
        <v>140.869</v>
      </c>
      <c r="O11">
        <v>13637.86</v>
      </c>
      <c r="P11">
        <v>1395573.76</v>
      </c>
      <c r="Q11">
        <v>15299</v>
      </c>
      <c r="R11">
        <v>1380274.76</v>
      </c>
      <c r="S11">
        <v>484</v>
      </c>
      <c r="T11">
        <v>6</v>
      </c>
      <c r="U11">
        <v>478</v>
      </c>
    </row>
    <row r="12" spans="1:21" ht="15" thickBot="1" x14ac:dyDescent="0.35">
      <c r="I12" s="26">
        <f>SUM(I2:I11)</f>
        <v>83368380</v>
      </c>
      <c r="L12" s="26">
        <f>SUM(L2:L11)</f>
        <v>206288.65099999995</v>
      </c>
      <c r="R12" s="26">
        <f>SUM(R2:R11)</f>
        <v>17433844.5</v>
      </c>
    </row>
    <row r="13" spans="1:21" ht="15" thickBot="1" x14ac:dyDescent="0.35"/>
    <row r="14" spans="1:21" ht="15" thickBot="1" x14ac:dyDescent="0.35">
      <c r="F14" s="3" t="s">
        <v>29</v>
      </c>
      <c r="G14" s="24" t="s">
        <v>61</v>
      </c>
      <c r="I14" s="18" t="s">
        <v>57</v>
      </c>
      <c r="J14" s="28" t="s">
        <v>43</v>
      </c>
      <c r="K14" s="6" t="s">
        <v>62</v>
      </c>
      <c r="L14" s="31">
        <f>R12/L12</f>
        <v>84.511893482690937</v>
      </c>
    </row>
    <row r="15" spans="1:21" x14ac:dyDescent="0.3">
      <c r="F15" s="3" t="s">
        <v>4</v>
      </c>
      <c r="G15" s="21">
        <f>J15*E2</f>
        <v>4291402.5999487964</v>
      </c>
      <c r="I15" s="25">
        <f>I2/E2</f>
        <v>85.42</v>
      </c>
      <c r="J15" s="29">
        <f>R2/L2</f>
        <v>85.828051998975937</v>
      </c>
      <c r="K15" s="32">
        <f>J15-I15</f>
        <v>0.40805199897593525</v>
      </c>
    </row>
    <row r="16" spans="1:21" x14ac:dyDescent="0.3">
      <c r="F16" s="3" t="s">
        <v>5</v>
      </c>
      <c r="G16" s="21">
        <f>J16*E3</f>
        <v>4591649.4838642413</v>
      </c>
      <c r="I16" s="10">
        <f t="shared" ref="I16:I24" si="0">I3/E3</f>
        <v>86.61</v>
      </c>
      <c r="J16" s="30">
        <f>R3/L3</f>
        <v>86.634895921966816</v>
      </c>
      <c r="K16" s="32">
        <f t="shared" ref="K16:K24" si="1">J16-I16</f>
        <v>2.4895921966816559E-2</v>
      </c>
    </row>
    <row r="17" spans="6:11" x14ac:dyDescent="0.3">
      <c r="F17" s="3" t="s">
        <v>6</v>
      </c>
      <c r="G17" s="21">
        <f>J17*E4</f>
        <v>13707896.253311688</v>
      </c>
      <c r="I17" s="10">
        <f t="shared" si="0"/>
        <v>85.75</v>
      </c>
      <c r="J17" s="30">
        <f>R4/L4</f>
        <v>85.674351583198046</v>
      </c>
      <c r="K17" s="32">
        <f t="shared" si="1"/>
        <v>-7.5648416801953999E-2</v>
      </c>
    </row>
    <row r="18" spans="6:11" x14ac:dyDescent="0.3">
      <c r="F18" s="3" t="s">
        <v>7</v>
      </c>
      <c r="G18" s="21">
        <f>J18*E5</f>
        <v>9325047.453892611</v>
      </c>
      <c r="I18" s="10">
        <f t="shared" si="0"/>
        <v>84.76</v>
      </c>
      <c r="J18" s="30">
        <f>R5/L5</f>
        <v>84.773158671751005</v>
      </c>
      <c r="K18" s="32">
        <f t="shared" si="1"/>
        <v>1.3158671751000384E-2</v>
      </c>
    </row>
    <row r="19" spans="6:11" x14ac:dyDescent="0.3">
      <c r="F19" s="3" t="s">
        <v>8</v>
      </c>
      <c r="G19" s="21">
        <f>J19*E6</f>
        <v>6446352.1996197216</v>
      </c>
      <c r="I19" s="10">
        <f t="shared" si="0"/>
        <v>85.93</v>
      </c>
      <c r="J19" s="30">
        <f>R6/L6</f>
        <v>85.951362661596292</v>
      </c>
      <c r="K19" s="32">
        <f t="shared" si="1"/>
        <v>2.1362661596285193E-2</v>
      </c>
    </row>
    <row r="20" spans="6:11" x14ac:dyDescent="0.3">
      <c r="F20" s="3" t="s">
        <v>9</v>
      </c>
      <c r="G20" s="21">
        <f>J20*E7</f>
        <v>5179512.7396625886</v>
      </c>
      <c r="I20" s="10">
        <f t="shared" si="0"/>
        <v>89.55</v>
      </c>
      <c r="J20" s="30">
        <f>R7/L7</f>
        <v>89.301943787286007</v>
      </c>
      <c r="K20" s="32">
        <f t="shared" si="1"/>
        <v>-0.24805621271399048</v>
      </c>
    </row>
    <row r="21" spans="6:11" x14ac:dyDescent="0.3">
      <c r="F21" s="3" t="s">
        <v>10</v>
      </c>
      <c r="G21" s="21">
        <f>J21*E8</f>
        <v>5811576.8855401855</v>
      </c>
      <c r="I21" s="10">
        <f t="shared" si="0"/>
        <v>83.02</v>
      </c>
      <c r="J21" s="30">
        <f>R8/L8</f>
        <v>83.022526936288358</v>
      </c>
      <c r="K21" s="32">
        <f t="shared" si="1"/>
        <v>2.5269362883619806E-3</v>
      </c>
    </row>
    <row r="22" spans="6:11" x14ac:dyDescent="0.3">
      <c r="F22" s="3" t="s">
        <v>11</v>
      </c>
      <c r="G22" s="21">
        <f>J22*E9</f>
        <v>7559456.6872579651</v>
      </c>
      <c r="I22" s="10">
        <f t="shared" si="0"/>
        <v>84.05</v>
      </c>
      <c r="J22" s="30">
        <f>R9/L9</f>
        <v>83.993963191755171</v>
      </c>
      <c r="K22" s="32">
        <f t="shared" si="1"/>
        <v>-5.6036808244826375E-2</v>
      </c>
    </row>
    <row r="23" spans="6:11" x14ac:dyDescent="0.3">
      <c r="F23" s="3" t="s">
        <v>12</v>
      </c>
      <c r="G23" s="21">
        <f>J23*E10</f>
        <v>11757491.867699632</v>
      </c>
      <c r="I23" s="10">
        <f t="shared" si="0"/>
        <v>84.31</v>
      </c>
      <c r="J23" s="30">
        <f>R10/L10</f>
        <v>83.982084769283091</v>
      </c>
      <c r="K23" s="32">
        <f t="shared" si="1"/>
        <v>-0.32791523071691131</v>
      </c>
    </row>
    <row r="24" spans="6:11" ht="15" thickBot="1" x14ac:dyDescent="0.35">
      <c r="F24" s="3" t="s">
        <v>13</v>
      </c>
      <c r="G24" s="22">
        <f>J24*E11</f>
        <v>14640369.652524529</v>
      </c>
      <c r="I24" s="10">
        <f t="shared" si="0"/>
        <v>86.15</v>
      </c>
      <c r="J24" s="30">
        <f>R11/L11</f>
        <v>86.119821485438408</v>
      </c>
      <c r="K24" s="32">
        <f t="shared" si="1"/>
        <v>-3.0178514561598035E-2</v>
      </c>
    </row>
    <row r="25" spans="6:11" ht="15" thickBot="1" x14ac:dyDescent="0.35">
      <c r="G25" s="23">
        <f>SUM(G15:G24)</f>
        <v>83310755.823321968</v>
      </c>
    </row>
    <row r="26" spans="6:11" x14ac:dyDescent="0.3">
      <c r="J26" s="1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 REPORT</vt:lpstr>
      <vt:lpstr>Sales Report 2023-11-06</vt:lpstr>
      <vt:lpstr>diamond</vt:lpstr>
      <vt:lpstr>diamond jewellery</vt:lpstr>
      <vt:lpstr>gold o</vt:lpstr>
      <vt:lpstr>silver 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2023-11-06T11:34:31Z</dcterms:created>
  <dcterms:modified xsi:type="dcterms:W3CDTF">2023-11-06T12:10:38Z</dcterms:modified>
</cp:coreProperties>
</file>