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3040" windowHeight="9264" activeTab="2"/>
  </bookViews>
  <sheets>
    <sheet name="AN to HO TB" sheetId="2" r:id="rId1"/>
    <sheet name="CORPORATE HO TB" sheetId="1" r:id="rId2"/>
    <sheet name="SUMMERY " sheetId="3" r:id="rId3"/>
    <sheet name="Productgroupwise_Avg_Rate169692" sheetId="4" r:id="rId4"/>
  </sheets>
  <externalReferences>
    <externalReference r:id="rId5"/>
  </externalReferences>
  <definedNames>
    <definedName name="_xlnm._FilterDatabase" localSheetId="0" hidden="1">'AN to HO TB'!$A$6:$H$41</definedName>
    <definedName name="_xlnm._FilterDatabase" localSheetId="1" hidden="1">'CORPORATE HO TB'!$A$6:$H$134</definedName>
    <definedName name="_xlnm._FilterDatabase" localSheetId="3" hidden="1">Productgroupwise_Avg_Rate169692!$A$1:$Q$107</definedName>
    <definedName name="JR_PAGE_ANCHOR_0_1" localSheetId="0">'AN to HO TB'!$A$1</definedName>
    <definedName name="JR_PAGE_ANCHOR_0_1">'CORPORATE HO TB'!$A$1</definedName>
  </definedNames>
  <calcPr calcId="152511"/>
</workbook>
</file>

<file path=xl/calcChain.xml><?xml version="1.0" encoding="utf-8"?>
<calcChain xmlns="http://schemas.openxmlformats.org/spreadsheetml/2006/main">
  <c r="D16" i="3" l="1"/>
  <c r="D14" i="3"/>
  <c r="C14" i="3"/>
  <c r="B14" i="3"/>
  <c r="D7" i="3"/>
  <c r="C7" i="3"/>
  <c r="B7" i="3"/>
  <c r="I35" i="2"/>
  <c r="I31" i="2"/>
  <c r="I37" i="2" s="1"/>
  <c r="L125" i="1"/>
  <c r="L126" i="1" s="1"/>
  <c r="L113" i="1"/>
  <c r="L124" i="1"/>
  <c r="L121" i="1"/>
</calcChain>
</file>

<file path=xl/sharedStrings.xml><?xml version="1.0" encoding="utf-8"?>
<sst xmlns="http://schemas.openxmlformats.org/spreadsheetml/2006/main" count="598" uniqueCount="210">
  <si>
    <t>Chandukaka Saraf &amp; Sons Pvt. Ltd.</t>
  </si>
  <si>
    <t>32/1/B/5, Gunwadi Road Baramati</t>
  </si>
  <si>
    <t>Subgroup Wise Trial Balance Report From 01/09/2023 To 30/09/2023</t>
  </si>
  <si>
    <t>Location :Corporate Office (HO)</t>
  </si>
  <si>
    <t>Particulars</t>
  </si>
  <si>
    <t>Entry Code</t>
  </si>
  <si>
    <t>Opening</t>
  </si>
  <si>
    <t>Transaction Summary</t>
  </si>
  <si>
    <t>Closing</t>
  </si>
  <si>
    <t>Debit</t>
  </si>
  <si>
    <t>Credit</t>
  </si>
  <si>
    <t>Trading TOT</t>
  </si>
  <si>
    <t/>
  </si>
  <si>
    <t>SALES TOT</t>
  </si>
  <si>
    <t>STONE SALES TOT</t>
  </si>
  <si>
    <t>Loose Precious Stones Sales</t>
  </si>
  <si>
    <t>Loose Semi Precious Stones Sales 0.25%</t>
  </si>
  <si>
    <t>Precious Stones Sales</t>
  </si>
  <si>
    <t>Precious Stones Sales 5%</t>
  </si>
  <si>
    <t>Precious Stones Sales Other Charges</t>
  </si>
  <si>
    <t>Stone Repair Charges Sale 18%</t>
  </si>
  <si>
    <t>SAHMLJ</t>
  </si>
  <si>
    <t>SILVER ORN SALES TOT</t>
  </si>
  <si>
    <t>Silver Articles Sales</t>
  </si>
  <si>
    <t>Silver Articles Sales Labour Charges</t>
  </si>
  <si>
    <t>Silver Ornament Sales</t>
  </si>
  <si>
    <t>Silver Ornament Sales Labour Charges</t>
  </si>
  <si>
    <t>Silver Ornament Sales Other Charges</t>
  </si>
  <si>
    <t>Silver Ornaments Repair Charges Sale 18%</t>
  </si>
  <si>
    <t>SAG4E3</t>
  </si>
  <si>
    <t>SILVER BUL SALES TOT</t>
  </si>
  <si>
    <t>Silver Bullion Sales</t>
  </si>
  <si>
    <t>Silver Bullion Sales Labour Charges</t>
  </si>
  <si>
    <t>PLATINUM O SALES TOT</t>
  </si>
  <si>
    <t>Platinum Sales</t>
  </si>
  <si>
    <t>Platinum Sales Labour Charges</t>
  </si>
  <si>
    <t>Platinum Sales Other Charges</t>
  </si>
  <si>
    <t>SACB19</t>
  </si>
  <si>
    <t>OTHER SALES TOT</t>
  </si>
  <si>
    <t>Other Receipt &amp; Labour Charges 18%</t>
  </si>
  <si>
    <t>Scrap Sale 18%</t>
  </si>
  <si>
    <t>MRP SALES TOT</t>
  </si>
  <si>
    <t>Mrp Sales 12%</t>
  </si>
  <si>
    <t>Mrp Sales 18%</t>
  </si>
  <si>
    <t>Mrp Sales 18% (3926)</t>
  </si>
  <si>
    <t>Mrp Sales 18% (7409)</t>
  </si>
  <si>
    <t>Mrp Sales 18% (8306)</t>
  </si>
  <si>
    <t>Mrp Sales 18% (9608)</t>
  </si>
  <si>
    <t>SA15G25</t>
  </si>
  <si>
    <t>Mrp Sales 3%</t>
  </si>
  <si>
    <t>Mrp Sales 3% (7114)</t>
  </si>
  <si>
    <t>Mrp Sales 5%</t>
  </si>
  <si>
    <t>Other Mrp Sales 18%</t>
  </si>
  <si>
    <t>IMITATION SALES TOT</t>
  </si>
  <si>
    <t>Imitation Jewellery Sales</t>
  </si>
  <si>
    <t>GOLD ORN SALES TOT</t>
  </si>
  <si>
    <t>Discount On Gold Orn Making After Sales</t>
  </si>
  <si>
    <t>Gold Ornament Sales</t>
  </si>
  <si>
    <t>Gold Ornament Sales Labour Charges</t>
  </si>
  <si>
    <t>Gold Ornament Sales Other Charges</t>
  </si>
  <si>
    <t>Gold Ornaments Repair Charges Sale 18%</t>
  </si>
  <si>
    <t>SAG4E2</t>
  </si>
  <si>
    <t>Hallmarking Charges Recd 18%</t>
  </si>
  <si>
    <t>Hallmarking Charges Recd 3%</t>
  </si>
  <si>
    <t>GOLD BUL SALES TOT</t>
  </si>
  <si>
    <t>Gold Bullion Sales</t>
  </si>
  <si>
    <t>Gold Bullion Sales Labour Charges</t>
  </si>
  <si>
    <t>DIAMOND O SALES TOT</t>
  </si>
  <si>
    <t>Diamond Sales</t>
  </si>
  <si>
    <t>Loose Diamond Sales 1.50%</t>
  </si>
  <si>
    <t>SA19JFA</t>
  </si>
  <si>
    <t>PURCHASE TOT</t>
  </si>
  <si>
    <t>STONE PURCHASE TOT</t>
  </si>
  <si>
    <t>Loose Precious Stones Rd Purchase</t>
  </si>
  <si>
    <t>Loose Semi Precious Stones Rd Purchase 0.25%</t>
  </si>
  <si>
    <t>Precious Stones Rd Purchase</t>
  </si>
  <si>
    <t>Precious Stones Rd Purchase 5%</t>
  </si>
  <si>
    <t>Precious Stones Rd Purchase Return</t>
  </si>
  <si>
    <t>Rd Pur Stone 1% Ka Other Charg A/c</t>
  </si>
  <si>
    <t>Semi Precious Stones Rd Purchase</t>
  </si>
  <si>
    <t>SILVER ORN PURCHASE TOT</t>
  </si>
  <si>
    <t>Silver Articles Rd Purchase</t>
  </si>
  <si>
    <t>Silver Articles Rd Purchase Labour Charges</t>
  </si>
  <si>
    <t>Silver Articles Rd Purchase Other Charges</t>
  </si>
  <si>
    <t>Silver Articles Rd Purchase Return</t>
  </si>
  <si>
    <t>Silver Articles Rd Purchase Return Labour Cha</t>
  </si>
  <si>
    <t>Silver Articles Rd Purchase Return Other Char</t>
  </si>
  <si>
    <t>Silver Ornament Rd Purchase</t>
  </si>
  <si>
    <t>Silver Ornament Rd Purchase Labour Charges</t>
  </si>
  <si>
    <t>Silver Ornament Rd Purchase Other Charges</t>
  </si>
  <si>
    <t>Silver Ornament Rd Purchase Return</t>
  </si>
  <si>
    <t>Silver Ornament Rd Purchase Return Labour Cha</t>
  </si>
  <si>
    <t>Silver Ornament Rd Purchase Return Other Char</t>
  </si>
  <si>
    <t>SILVER BUL PURCHASE TOT</t>
  </si>
  <si>
    <t>Rd Pur Silver Ka Other Charg A/c</t>
  </si>
  <si>
    <t>Silver Bullion Rd Purchase</t>
  </si>
  <si>
    <t>Silver Bullion Rd Purchase Labour Charges</t>
  </si>
  <si>
    <t>Silver Bullion Rd Purchase Other Charges</t>
  </si>
  <si>
    <t>Silver Bullion Rd Purchase Return</t>
  </si>
  <si>
    <t>PUCB8B</t>
  </si>
  <si>
    <t>Silver Bullion Rd Purchase Return Labour Char</t>
  </si>
  <si>
    <t>PUCB8E</t>
  </si>
  <si>
    <t>PLATINUM PURCHASE TOT</t>
  </si>
  <si>
    <t>Platinum Rd Purchase</t>
  </si>
  <si>
    <t>Platinum Rd Purchase Labour Charges</t>
  </si>
  <si>
    <t>MRP PURCHASE TOT</t>
  </si>
  <si>
    <t>Mrp Purchase Return 18% (3926)</t>
  </si>
  <si>
    <t>Mrp Purchase Return 18% (8306)</t>
  </si>
  <si>
    <t>Mrp Rd Purchase 12%</t>
  </si>
  <si>
    <t>Mrp Rd Purchase 18%</t>
  </si>
  <si>
    <t>Mrp Rd Purchase 18% (3926)</t>
  </si>
  <si>
    <t>Mrp Rd Purchase 18% (7409)</t>
  </si>
  <si>
    <t>Mrp Rd Purchase 18% (8306)</t>
  </si>
  <si>
    <t>Mrp Rd Purchase 18% (9608)</t>
  </si>
  <si>
    <t>PU15G2G</t>
  </si>
  <si>
    <t>Mrp Rd Purchase 3%</t>
  </si>
  <si>
    <t>Mrp Rd Purchase 3% (7114)</t>
  </si>
  <si>
    <t>Mrp Rd Purchase Return 12%</t>
  </si>
  <si>
    <t>Rd Pur Mrp 5% Ka Other Charg A/c</t>
  </si>
  <si>
    <t>IMITATION PURCHASE TOT</t>
  </si>
  <si>
    <t>Imitation Jewellery Rd Purchase</t>
  </si>
  <si>
    <t>Imitation Jewellery Rd Purchase Return</t>
  </si>
  <si>
    <t>GOLD ORN PURCHASE TOT</t>
  </si>
  <si>
    <t>Discount On Gold Rd Purchase</t>
  </si>
  <si>
    <t>Gold  Articles Rd Purchase Other Charges</t>
  </si>
  <si>
    <t>Gold Articles Rd Purchase</t>
  </si>
  <si>
    <t>Gold Articles Rd Purchase Labour Charges</t>
  </si>
  <si>
    <t>Gold Ornament Rd Purchase</t>
  </si>
  <si>
    <t>Gold Ornament Rd Purchase Labour Charges</t>
  </si>
  <si>
    <t>Gold Ornament Rd Purchase Mrp</t>
  </si>
  <si>
    <t>PU1IJ1L</t>
  </si>
  <si>
    <t>Gold Ornament Rd Purchase Other Charges</t>
  </si>
  <si>
    <t>Gold Ornament Rd Purchase Return</t>
  </si>
  <si>
    <t>Gold Ornament Rd Purchase Return Labour Char</t>
  </si>
  <si>
    <t>Rd Pur Gold Orn Ka Other Charg A/c</t>
  </si>
  <si>
    <t>GOLD BUL PURCHASE TOT</t>
  </si>
  <si>
    <t>Gold Bullion Rd Purchase</t>
  </si>
  <si>
    <t>Gold Bullion Rd Purchase Labour Charges</t>
  </si>
  <si>
    <t>DIAMOND PURCHASE TOT</t>
  </si>
  <si>
    <t>Diamond Rd Purchase</t>
  </si>
  <si>
    <t>Diamond Rd Purchase Return</t>
  </si>
  <si>
    <t>Discount On Diamond Purchase</t>
  </si>
  <si>
    <t>Loose Diamond Rd Purchase 1.50%</t>
  </si>
  <si>
    <t>PU19JF8</t>
  </si>
  <si>
    <t>Precious Stone Trading A/c TOT</t>
  </si>
  <si>
    <t>Precious Stones Rd Purchase Other Charges</t>
  </si>
  <si>
    <t>INTERSTATE SALE PUR</t>
  </si>
  <si>
    <t>Interstate Services Pur 18%</t>
  </si>
  <si>
    <t>Interstate Services Sale 18%</t>
  </si>
  <si>
    <t>Non Jewel Interstate Sale 12%</t>
  </si>
  <si>
    <t>Non Jewel Interstate Sale 18%</t>
  </si>
  <si>
    <t>Total :</t>
  </si>
  <si>
    <t>Report is printed by 99999 COMMON LOGIN on 14/12/2023 at 03:37 PM</t>
  </si>
  <si>
    <t>Location :In Transit AN To HO</t>
  </si>
  <si>
    <t>Report is printed by 99999 COMMON LOGIN on 14/12/2023 at 03:20 PM</t>
  </si>
  <si>
    <t>Dr</t>
  </si>
  <si>
    <t>Cr.</t>
  </si>
  <si>
    <t>CORPORATE HO</t>
  </si>
  <si>
    <t>AN to HO TB</t>
  </si>
  <si>
    <t>id</t>
  </si>
  <si>
    <t>period_id</t>
  </si>
  <si>
    <t>from_date</t>
  </si>
  <si>
    <t>to_date</t>
  </si>
  <si>
    <t>branch_name</t>
  </si>
  <si>
    <t>group_master_name</t>
  </si>
  <si>
    <t>avg_rate</t>
  </si>
  <si>
    <t>urd_rate</t>
  </si>
  <si>
    <t>rd_rate</t>
  </si>
  <si>
    <t>sale_wt</t>
  </si>
  <si>
    <t>debit</t>
  </si>
  <si>
    <t>credit</t>
  </si>
  <si>
    <t>dr_cr</t>
  </si>
  <si>
    <t>total_rd_fine_wt</t>
  </si>
  <si>
    <t>total_rd_amount</t>
  </si>
  <si>
    <t>total_urd_fine_wt</t>
  </si>
  <si>
    <t>total_urd_amount</t>
  </si>
  <si>
    <t>Pune Branch</t>
  </si>
  <si>
    <t>1. GOLD</t>
  </si>
  <si>
    <t>Chinchwad Branch</t>
  </si>
  <si>
    <t>Corporate Office (HO)</t>
  </si>
  <si>
    <t>BMT BRANCH</t>
  </si>
  <si>
    <t>HADAPSAR</t>
  </si>
  <si>
    <t>Baramati MIDC</t>
  </si>
  <si>
    <t>CHANDANNAGAR</t>
  </si>
  <si>
    <t>AKLUJ BRANCH</t>
  </si>
  <si>
    <t>KARAD BRANCH</t>
  </si>
  <si>
    <t>SATARA BRANCH</t>
  </si>
  <si>
    <t>Sangli Branch</t>
  </si>
  <si>
    <t>BHOSARI BRANCH</t>
  </si>
  <si>
    <t>PUNE SATARA(RD) BRANCH</t>
  </si>
  <si>
    <t>KOTHRUD BRANCH</t>
  </si>
  <si>
    <t>SANGAMNER BRANCH</t>
  </si>
  <si>
    <t>KOLHAPUR BRANCH</t>
  </si>
  <si>
    <t>ATHANI BRANCH</t>
  </si>
  <si>
    <t>AHMEDNAGAR BRANCH</t>
  </si>
  <si>
    <t>NASHIK BRANCH</t>
  </si>
  <si>
    <t>eGold</t>
  </si>
  <si>
    <t>Corporate Office (PN)</t>
  </si>
  <si>
    <t>Imitation Items MRP</t>
  </si>
  <si>
    <t>PRECIOUS STONE</t>
  </si>
  <si>
    <t>SEMI PRECIOUS STONE</t>
  </si>
  <si>
    <t>5. STONE</t>
  </si>
  <si>
    <t>Studded Stones</t>
  </si>
  <si>
    <t>Synthetic</t>
  </si>
  <si>
    <t>DIAMOND</t>
  </si>
  <si>
    <t>2. SILVER</t>
  </si>
  <si>
    <t>PLATINUM</t>
  </si>
  <si>
    <t>4. MRP ITEMS</t>
  </si>
  <si>
    <t>Gift Items Mrp</t>
  </si>
  <si>
    <t>Light Cost Items MRP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</si>
</sst>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#0.00##"/>
  </numFmts>
  <fonts count="13">
    <font>
      <sz val="11"/>
      <color theme="1"/>
      <name val="Calibri"/>
      <family val="2"/>
      <scheme val="minor"/>
    </font>
    <font>
      <b/>
      <sz val="12"/>
      <color rgb="FF000000"/>
      <name val="SansSerif"/>
      <family val="2"/>
    </font>
    <font>
      <b/>
      <sz val="8"/>
      <color rgb="FF000000"/>
      <name val="SansSerif"/>
      <family val="2"/>
    </font>
    <font>
      <b/>
      <sz val="10"/>
      <color rgb="FF000000"/>
      <name val="SansSerif"/>
      <family val="2"/>
    </font>
    <font>
      <sz val="8"/>
      <color rgb="FF000000"/>
      <name val="SansSerif"/>
      <family val="2"/>
    </font>
    <font>
      <sz val="10"/>
      <color rgb="FF000000"/>
      <name val="SansSerif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FF0000"/>
      <name val="SansSerif"/>
      <family val="2"/>
    </font>
    <font>
      <sz val="8"/>
      <name val="SansSerif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6" fillId="18" borderId="1"/>
    <xf numFmtId="43" fontId="6" fillId="18" borderId="1" applyFont="0" applyFill="0" applyBorder="0" applyAlignment="0" applyProtection="0"/>
  </cellStyleXfs>
  <cellXfs count="67">
    <xf numFmtId="0" fontId="0" fillId="0" borderId="0" xfId="0"/>
    <xf numFmtId="0" fontId="0" fillId="10" borderId="0" xfId="0" applyNumberFormat="1" applyFont="1" applyFill="1" applyBorder="1" applyAlignment="1" applyProtection="1">
      <alignment wrapText="1"/>
      <protection locked="0"/>
    </xf>
    <xf numFmtId="0" fontId="2" fillId="13" borderId="1" xfId="0" applyNumberFormat="1" applyFont="1" applyFill="1" applyBorder="1" applyAlignment="1" applyProtection="1">
      <alignment horizontal="right" vertical="center" wrapText="1" shrinkToFit="1"/>
      <protection hidden="1"/>
    </xf>
    <xf numFmtId="0" fontId="2" fillId="11" borderId="1" xfId="0" applyNumberFormat="1" applyFont="1" applyFill="1" applyBorder="1" applyAlignment="1" applyProtection="1">
      <alignment horizontal="left" vertical="center" wrapText="1" shrinkToFit="1"/>
      <protection hidden="1"/>
    </xf>
    <xf numFmtId="0" fontId="4" fillId="14" borderId="1" xfId="0" applyNumberFormat="1" applyFont="1" applyFill="1" applyBorder="1" applyAlignment="1" applyProtection="1">
      <alignment horizontal="left" vertical="center" wrapText="1" shrinkToFit="1"/>
      <protection hidden="1"/>
    </xf>
    <xf numFmtId="164" fontId="2" fillId="15" borderId="1" xfId="0" applyNumberFormat="1" applyFont="1" applyFill="1" applyBorder="1" applyAlignment="1" applyProtection="1">
      <alignment horizontal="right" vertical="center" wrapText="1" shrinkToFit="1"/>
      <protection hidden="1"/>
    </xf>
    <xf numFmtId="164" fontId="4" fillId="16" borderId="1" xfId="0" applyNumberFormat="1" applyFont="1" applyFill="1" applyBorder="1" applyAlignment="1" applyProtection="1">
      <alignment horizontal="right" vertical="center" wrapText="1" shrinkToFit="1"/>
      <protection hidden="1"/>
    </xf>
    <xf numFmtId="0" fontId="1" fillId="2" borderId="1" xfId="0" applyNumberFormat="1" applyFont="1" applyFill="1" applyBorder="1" applyAlignment="1" applyProtection="1">
      <alignment vertical="center" wrapText="1" shrinkToFit="1"/>
      <protection hidden="1"/>
    </xf>
    <xf numFmtId="0" fontId="1" fillId="3" borderId="1" xfId="0" applyNumberFormat="1" applyFont="1" applyFill="1" applyBorder="1" applyAlignment="1" applyProtection="1">
      <alignment vertical="center" wrapText="1"/>
      <protection locked="0"/>
    </xf>
    <xf numFmtId="0" fontId="2" fillId="4" borderId="1" xfId="0" applyNumberFormat="1" applyFont="1" applyFill="1" applyBorder="1" applyAlignment="1" applyProtection="1">
      <alignment vertical="center" wrapText="1" shrinkToFit="1"/>
      <protection hidden="1"/>
    </xf>
    <xf numFmtId="0" fontId="2" fillId="5" borderId="1" xfId="0" applyNumberFormat="1" applyFont="1" applyFill="1" applyBorder="1" applyAlignment="1" applyProtection="1">
      <alignment vertical="center" wrapText="1"/>
      <protection locked="0"/>
    </xf>
    <xf numFmtId="0" fontId="3" fillId="6" borderId="1" xfId="0" applyNumberFormat="1" applyFont="1" applyFill="1" applyBorder="1" applyAlignment="1" applyProtection="1">
      <alignment vertical="center" wrapText="1" shrinkToFit="1"/>
      <protection hidden="1"/>
    </xf>
    <xf numFmtId="0" fontId="3" fillId="7" borderId="1" xfId="0" applyNumberFormat="1" applyFont="1" applyFill="1" applyBorder="1" applyAlignment="1" applyProtection="1">
      <alignment vertical="center" wrapText="1"/>
      <protection locked="0"/>
    </xf>
    <xf numFmtId="0" fontId="3" fillId="8" borderId="1" xfId="0" applyNumberFormat="1" applyFont="1" applyFill="1" applyBorder="1" applyAlignment="1" applyProtection="1">
      <alignment vertical="center" wrapText="1" shrinkToFit="1"/>
      <protection hidden="1"/>
    </xf>
    <xf numFmtId="0" fontId="3" fillId="9" borderId="1" xfId="0" applyNumberFormat="1" applyFont="1" applyFill="1" applyBorder="1" applyAlignment="1" applyProtection="1">
      <alignment vertical="center" wrapText="1"/>
      <protection locked="0"/>
    </xf>
    <xf numFmtId="0" fontId="2" fillId="11" borderId="1" xfId="0" applyNumberFormat="1" applyFont="1" applyFill="1" applyBorder="1" applyAlignment="1" applyProtection="1">
      <alignment vertical="center" wrapText="1" shrinkToFit="1"/>
      <protection hidden="1"/>
    </xf>
    <xf numFmtId="0" fontId="2" fillId="12" borderId="1" xfId="0" applyNumberFormat="1" applyFont="1" applyFill="1" applyBorder="1" applyAlignment="1" applyProtection="1">
      <alignment vertical="center" wrapText="1"/>
      <protection locked="0"/>
    </xf>
    <xf numFmtId="0" fontId="5" fillId="17" borderId="1" xfId="0" applyNumberFormat="1" applyFont="1" applyFill="1" applyBorder="1" applyAlignment="1" applyProtection="1">
      <alignment vertical="top" wrapText="1" shrinkToFit="1"/>
      <protection hidden="1"/>
    </xf>
    <xf numFmtId="0" fontId="5" fillId="18" borderId="1" xfId="0" applyNumberFormat="1" applyFont="1" applyFill="1" applyBorder="1" applyAlignment="1" applyProtection="1">
      <alignment vertical="top" wrapText="1"/>
      <protection locked="0"/>
    </xf>
    <xf numFmtId="164" fontId="8" fillId="16" borderId="1" xfId="0" applyNumberFormat="1" applyFont="1" applyFill="1" applyBorder="1" applyAlignment="1" applyProtection="1">
      <alignment horizontal="right" vertical="center" wrapText="1" shrinkToFit="1"/>
      <protection hidden="1"/>
    </xf>
    <xf numFmtId="43" fontId="0" fillId="0" borderId="0" xfId="1" applyFont="1"/>
    <xf numFmtId="43" fontId="0" fillId="0" borderId="0" xfId="0" applyNumberFormat="1"/>
    <xf numFmtId="0" fontId="1" fillId="18" borderId="1" xfId="2" applyNumberFormat="1" applyFont="1" applyFill="1" applyBorder="1" applyAlignment="1" applyProtection="1">
      <alignment vertical="center" shrinkToFit="1"/>
      <protection hidden="1"/>
    </xf>
    <xf numFmtId="0" fontId="1" fillId="18" borderId="1" xfId="2" applyNumberFormat="1" applyFont="1" applyFill="1" applyBorder="1" applyAlignment="1" applyProtection="1">
      <alignment vertical="center" wrapText="1"/>
      <protection locked="0"/>
    </xf>
    <xf numFmtId="0" fontId="6" fillId="18" borderId="1" xfId="2"/>
    <xf numFmtId="0" fontId="2" fillId="18" borderId="1" xfId="2" applyNumberFormat="1" applyFont="1" applyFill="1" applyBorder="1" applyAlignment="1" applyProtection="1">
      <alignment vertical="center" shrinkToFit="1"/>
      <protection hidden="1"/>
    </xf>
    <xf numFmtId="0" fontId="2" fillId="18" borderId="1" xfId="2" applyNumberFormat="1" applyFont="1" applyFill="1" applyBorder="1" applyAlignment="1" applyProtection="1">
      <alignment vertical="center" wrapText="1"/>
      <protection locked="0"/>
    </xf>
    <xf numFmtId="0" fontId="3" fillId="18" borderId="1" xfId="2" applyNumberFormat="1" applyFont="1" applyFill="1" applyBorder="1" applyAlignment="1" applyProtection="1">
      <alignment vertical="center" shrinkToFit="1"/>
      <protection hidden="1"/>
    </xf>
    <xf numFmtId="0" fontId="3" fillId="18" borderId="1" xfId="2" applyNumberFormat="1" applyFont="1" applyFill="1" applyBorder="1" applyAlignment="1" applyProtection="1">
      <alignment vertical="center" wrapText="1"/>
      <protection locked="0"/>
    </xf>
    <xf numFmtId="0" fontId="0" fillId="18" borderId="1" xfId="2" applyNumberFormat="1" applyFont="1" applyFill="1" applyBorder="1" applyAlignment="1" applyProtection="1">
      <alignment wrapText="1"/>
      <protection locked="0"/>
    </xf>
    <xf numFmtId="0" fontId="2" fillId="18" borderId="1" xfId="2" applyNumberFormat="1" applyFont="1" applyFill="1" applyBorder="1" applyAlignment="1" applyProtection="1">
      <alignment horizontal="right" vertical="center" shrinkToFit="1"/>
      <protection hidden="1"/>
    </xf>
    <xf numFmtId="0" fontId="2" fillId="18" borderId="1" xfId="2" applyNumberFormat="1" applyFont="1" applyFill="1" applyBorder="1" applyAlignment="1" applyProtection="1">
      <alignment horizontal="left" vertical="center" shrinkToFit="1"/>
      <protection hidden="1"/>
    </xf>
    <xf numFmtId="0" fontId="4" fillId="18" borderId="1" xfId="2" applyNumberFormat="1" applyFont="1" applyFill="1" applyBorder="1" applyAlignment="1" applyProtection="1">
      <alignment horizontal="left" vertical="center" shrinkToFit="1"/>
      <protection hidden="1"/>
    </xf>
    <xf numFmtId="164" fontId="2" fillId="18" borderId="1" xfId="2" applyNumberFormat="1" applyFont="1" applyFill="1" applyBorder="1" applyAlignment="1" applyProtection="1">
      <alignment horizontal="right" vertical="center" shrinkToFit="1"/>
      <protection hidden="1"/>
    </xf>
    <xf numFmtId="164" fontId="4" fillId="18" borderId="1" xfId="2" applyNumberFormat="1" applyFont="1" applyFill="1" applyBorder="1" applyAlignment="1" applyProtection="1">
      <alignment horizontal="right" vertical="center" shrinkToFit="1"/>
      <protection hidden="1"/>
    </xf>
    <xf numFmtId="0" fontId="2" fillId="19" borderId="1" xfId="2" applyNumberFormat="1" applyFont="1" applyFill="1" applyBorder="1" applyAlignment="1" applyProtection="1">
      <alignment horizontal="left" vertical="center" shrinkToFit="1"/>
      <protection hidden="1"/>
    </xf>
    <xf numFmtId="2" fontId="7" fillId="18" borderId="1" xfId="2" applyNumberFormat="1" applyFont="1"/>
    <xf numFmtId="2" fontId="6" fillId="18" borderId="1" xfId="2" applyNumberFormat="1"/>
    <xf numFmtId="0" fontId="5" fillId="18" borderId="1" xfId="2" applyNumberFormat="1" applyFont="1" applyFill="1" applyBorder="1" applyAlignment="1" applyProtection="1">
      <alignment vertical="top" shrinkToFit="1"/>
      <protection hidden="1"/>
    </xf>
    <xf numFmtId="0" fontId="5" fillId="18" borderId="1" xfId="2" applyNumberFormat="1" applyFont="1" applyFill="1" applyBorder="1" applyAlignment="1" applyProtection="1">
      <alignment vertical="top" wrapText="1"/>
      <protection locked="0"/>
    </xf>
    <xf numFmtId="0" fontId="4" fillId="19" borderId="1" xfId="2" applyNumberFormat="1" applyFont="1" applyFill="1" applyBorder="1" applyAlignment="1" applyProtection="1">
      <alignment horizontal="left" vertical="center" shrinkToFit="1"/>
      <protection hidden="1"/>
    </xf>
    <xf numFmtId="164" fontId="4" fillId="19" borderId="1" xfId="2" applyNumberFormat="1" applyFont="1" applyFill="1" applyBorder="1" applyAlignment="1" applyProtection="1">
      <alignment horizontal="right" vertical="center" shrinkToFit="1"/>
      <protection hidden="1"/>
    </xf>
    <xf numFmtId="164" fontId="6" fillId="19" borderId="1" xfId="2" applyNumberFormat="1" applyFill="1"/>
    <xf numFmtId="43" fontId="7" fillId="19" borderId="1" xfId="3" applyFont="1" applyFill="1"/>
    <xf numFmtId="0" fontId="0" fillId="10" borderId="1" xfId="0" applyNumberFormat="1" applyFont="1" applyFill="1" applyBorder="1" applyAlignment="1" applyProtection="1">
      <alignment wrapText="1"/>
      <protection locked="0"/>
    </xf>
    <xf numFmtId="0" fontId="9" fillId="19" borderId="1" xfId="0" applyNumberFormat="1" applyFont="1" applyFill="1" applyBorder="1" applyAlignment="1" applyProtection="1">
      <alignment horizontal="left" vertical="center" wrapText="1" shrinkToFit="1"/>
      <protection hidden="1"/>
    </xf>
    <xf numFmtId="164" fontId="9" fillId="19" borderId="1" xfId="0" applyNumberFormat="1" applyFont="1" applyFill="1" applyBorder="1" applyAlignment="1" applyProtection="1">
      <alignment horizontal="right" vertical="center" wrapText="1" shrinkToFit="1"/>
      <protection hidden="1"/>
    </xf>
    <xf numFmtId="0" fontId="4" fillId="19" borderId="1" xfId="0" applyNumberFormat="1" applyFont="1" applyFill="1" applyBorder="1" applyAlignment="1" applyProtection="1">
      <alignment horizontal="left" vertical="center" wrapText="1" shrinkToFit="1"/>
      <protection hidden="1"/>
    </xf>
    <xf numFmtId="164" fontId="4" fillId="19" borderId="1" xfId="0" applyNumberFormat="1" applyFont="1" applyFill="1" applyBorder="1" applyAlignment="1" applyProtection="1">
      <alignment horizontal="right" vertical="center" wrapText="1" shrinkToFit="1"/>
      <protection hidden="1"/>
    </xf>
    <xf numFmtId="164" fontId="8" fillId="19" borderId="1" xfId="0" applyNumberFormat="1" applyFont="1" applyFill="1" applyBorder="1" applyAlignment="1" applyProtection="1">
      <alignment horizontal="right" vertical="center" wrapText="1" shrinkToFit="1"/>
      <protection hidden="1"/>
    </xf>
    <xf numFmtId="0" fontId="8" fillId="19" borderId="1" xfId="0" applyNumberFormat="1" applyFont="1" applyFill="1" applyBorder="1" applyAlignment="1" applyProtection="1">
      <alignment horizontal="left" vertical="center" wrapText="1" shrinkToFit="1"/>
      <protection hidden="1"/>
    </xf>
    <xf numFmtId="0" fontId="10" fillId="0" borderId="0" xfId="0" applyFont="1" applyFill="1"/>
    <xf numFmtId="164" fontId="0" fillId="0" borderId="1" xfId="2" applyNumberFormat="1" applyFont="1" applyFill="1"/>
    <xf numFmtId="0" fontId="10" fillId="0" borderId="1" xfId="0" applyNumberFormat="1" applyFont="1" applyFill="1" applyBorder="1" applyAlignment="1" applyProtection="1">
      <alignment horizontal="left" vertical="center" shrinkToFit="1"/>
      <protection hidden="1"/>
    </xf>
    <xf numFmtId="0" fontId="11" fillId="0" borderId="1" xfId="2" applyNumberFormat="1" applyFont="1" applyFill="1" applyBorder="1" applyAlignment="1" applyProtection="1">
      <alignment horizontal="left" vertical="center" shrinkToFit="1"/>
      <protection hidden="1"/>
    </xf>
    <xf numFmtId="164" fontId="11" fillId="0" borderId="1" xfId="2" applyNumberFormat="1" applyFont="1" applyFill="1" applyBorder="1" applyAlignment="1" applyProtection="1">
      <alignment horizontal="right" vertical="center" shrinkToFit="1"/>
      <protection hidden="1"/>
    </xf>
    <xf numFmtId="43" fontId="10" fillId="0" borderId="0" xfId="1" applyFont="1" applyFill="1"/>
    <xf numFmtId="43" fontId="10" fillId="0" borderId="1" xfId="1" applyFont="1" applyFill="1" applyBorder="1" applyAlignment="1" applyProtection="1">
      <alignment horizontal="right" vertical="center" shrinkToFit="1"/>
      <protection hidden="1"/>
    </xf>
    <xf numFmtId="43" fontId="11" fillId="0" borderId="1" xfId="1" applyFont="1" applyFill="1" applyBorder="1" applyAlignment="1" applyProtection="1">
      <alignment horizontal="right" vertical="center" shrinkToFit="1"/>
      <protection hidden="1"/>
    </xf>
    <xf numFmtId="43" fontId="12" fillId="0" borderId="0" xfId="1" applyFont="1" applyFill="1"/>
    <xf numFmtId="43" fontId="12" fillId="20" borderId="0" xfId="1" applyFont="1" applyFill="1"/>
    <xf numFmtId="0" fontId="12" fillId="0" borderId="0" xfId="0" applyFont="1" applyFill="1"/>
    <xf numFmtId="43" fontId="12" fillId="0" borderId="0" xfId="1" applyFont="1" applyFill="1" applyAlignment="1">
      <alignment horizontal="center"/>
    </xf>
    <xf numFmtId="14" fontId="6" fillId="18" borderId="1" xfId="2" applyNumberFormat="1"/>
    <xf numFmtId="0" fontId="6" fillId="20" borderId="1" xfId="2" applyFill="1"/>
    <xf numFmtId="43" fontId="7" fillId="20" borderId="1" xfId="1" applyFont="1" applyFill="1" applyBorder="1"/>
    <xf numFmtId="14" fontId="6" fillId="20" borderId="1" xfId="2" applyNumberFormat="1" applyFill="1"/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Subgroup%20Wise%20Trial%20Balance%20Report_14_12_2023%2015_20_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 to HO TB"/>
    </sheetNames>
    <sheetDataSet>
      <sheetData sheetId="0">
        <row r="68">
          <cell r="I68">
            <v>11705973.75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41"/>
  <sheetViews>
    <sheetView topLeftCell="A15" workbookViewId="0">
      <selection activeCell="E35" sqref="E35"/>
    </sheetView>
  </sheetViews>
  <sheetFormatPr defaultRowHeight="14.4"/>
  <cols>
    <col min="1" max="1" width="23.33203125" style="24" customWidth="1"/>
    <col min="2" max="2" width="8.88671875" style="24" customWidth="1"/>
    <col min="3" max="8" width="15.44140625" style="24" customWidth="1"/>
    <col min="9" max="9" width="14.21875" style="24" customWidth="1"/>
    <col min="10" max="10" width="11.5546875" style="24" customWidth="1"/>
    <col min="11" max="16384" width="8.88671875" style="24"/>
  </cols>
  <sheetData>
    <row r="1" spans="1:9" ht="18" customHeight="1">
      <c r="A1" s="22" t="s">
        <v>0</v>
      </c>
      <c r="B1" s="23"/>
      <c r="C1" s="23"/>
      <c r="D1" s="23"/>
      <c r="E1" s="23"/>
      <c r="F1" s="23"/>
      <c r="G1" s="23"/>
      <c r="H1" s="23"/>
    </row>
    <row r="2" spans="1:9" ht="13.05" customHeight="1">
      <c r="A2" s="25" t="s">
        <v>1</v>
      </c>
      <c r="B2" s="26"/>
      <c r="C2" s="26"/>
      <c r="D2" s="26"/>
      <c r="E2" s="26"/>
      <c r="F2" s="26"/>
      <c r="G2" s="26"/>
      <c r="H2" s="26"/>
    </row>
    <row r="3" spans="1:9" ht="13.05" customHeight="1">
      <c r="A3" s="27" t="s">
        <v>2</v>
      </c>
      <c r="B3" s="28"/>
      <c r="C3" s="28"/>
      <c r="D3" s="28"/>
      <c r="E3" s="28"/>
      <c r="F3" s="28"/>
      <c r="G3" s="28"/>
      <c r="H3" s="28"/>
    </row>
    <row r="4" spans="1:9" ht="16.95" customHeight="1">
      <c r="A4" s="27" t="s">
        <v>153</v>
      </c>
      <c r="B4" s="28"/>
      <c r="C4" s="28"/>
      <c r="D4" s="29"/>
      <c r="E4" s="29"/>
      <c r="F4" s="29"/>
      <c r="G4" s="29"/>
      <c r="H4" s="29"/>
    </row>
    <row r="5" spans="1:9" ht="13.95" customHeight="1">
      <c r="A5" s="25" t="s">
        <v>4</v>
      </c>
      <c r="B5" s="25" t="s">
        <v>5</v>
      </c>
      <c r="C5" s="25" t="s">
        <v>6</v>
      </c>
      <c r="D5" s="26"/>
      <c r="E5" s="25" t="s">
        <v>7</v>
      </c>
      <c r="F5" s="26"/>
      <c r="G5" s="25" t="s">
        <v>8</v>
      </c>
      <c r="H5" s="26"/>
    </row>
    <row r="6" spans="1:9" ht="13.05" customHeight="1">
      <c r="A6" s="25" t="s">
        <v>4</v>
      </c>
      <c r="B6" s="25" t="s">
        <v>5</v>
      </c>
      <c r="C6" s="30" t="s">
        <v>9</v>
      </c>
      <c r="D6" s="30" t="s">
        <v>10</v>
      </c>
      <c r="E6" s="30" t="s">
        <v>9</v>
      </c>
      <c r="F6" s="30" t="s">
        <v>10</v>
      </c>
      <c r="G6" s="30" t="s">
        <v>9</v>
      </c>
      <c r="H6" s="30" t="s">
        <v>10</v>
      </c>
    </row>
    <row r="7" spans="1:9" ht="13.05" customHeight="1">
      <c r="A7" s="35" t="s">
        <v>11</v>
      </c>
      <c r="B7" s="32" t="s">
        <v>12</v>
      </c>
      <c r="C7" s="33">
        <v>239562827.16</v>
      </c>
      <c r="D7" s="33">
        <v>0</v>
      </c>
      <c r="E7" s="33">
        <v>13907320.780000001</v>
      </c>
      <c r="F7" s="33">
        <v>0</v>
      </c>
      <c r="G7" s="33">
        <v>253470147.94000003</v>
      </c>
      <c r="H7" s="33">
        <v>0</v>
      </c>
    </row>
    <row r="8" spans="1:9" ht="13.05" customHeight="1">
      <c r="A8" s="31" t="s">
        <v>71</v>
      </c>
      <c r="B8" s="32" t="s">
        <v>12</v>
      </c>
      <c r="C8" s="33">
        <v>239562827.16</v>
      </c>
      <c r="D8" s="33">
        <v>0</v>
      </c>
      <c r="E8" s="33">
        <v>13907320.780000001</v>
      </c>
      <c r="F8" s="33">
        <v>0</v>
      </c>
      <c r="G8" s="33">
        <v>253470147.94000003</v>
      </c>
      <c r="H8" s="33">
        <v>0</v>
      </c>
      <c r="I8" s="36"/>
    </row>
    <row r="9" spans="1:9" ht="13.05" customHeight="1">
      <c r="A9" s="31" t="s">
        <v>72</v>
      </c>
      <c r="B9" s="32" t="s">
        <v>12</v>
      </c>
      <c r="C9" s="33">
        <v>755602.74</v>
      </c>
      <c r="D9" s="33">
        <v>0</v>
      </c>
      <c r="E9" s="33">
        <v>4797.6000000000004</v>
      </c>
      <c r="F9" s="33">
        <v>0</v>
      </c>
      <c r="G9" s="33">
        <v>760400.34000000008</v>
      </c>
      <c r="H9" s="33">
        <v>0</v>
      </c>
      <c r="I9" s="37"/>
    </row>
    <row r="10" spans="1:9" ht="13.05" customHeight="1">
      <c r="A10" s="32" t="s">
        <v>73</v>
      </c>
      <c r="B10" s="32" t="s">
        <v>12</v>
      </c>
      <c r="C10" s="34">
        <v>438388</v>
      </c>
      <c r="D10" s="34">
        <v>0</v>
      </c>
      <c r="E10" s="34">
        <v>0</v>
      </c>
      <c r="F10" s="34">
        <v>0</v>
      </c>
      <c r="G10" s="34">
        <v>438388</v>
      </c>
      <c r="H10" s="34">
        <v>0</v>
      </c>
    </row>
    <row r="11" spans="1:9" ht="13.05" customHeight="1">
      <c r="A11" s="32" t="s">
        <v>74</v>
      </c>
      <c r="B11" s="32" t="s">
        <v>12</v>
      </c>
      <c r="C11" s="34">
        <v>5674.4</v>
      </c>
      <c r="D11" s="34">
        <v>0</v>
      </c>
      <c r="E11" s="34">
        <v>0</v>
      </c>
      <c r="F11" s="34">
        <v>0</v>
      </c>
      <c r="G11" s="34">
        <v>5674.4</v>
      </c>
      <c r="H11" s="34">
        <v>0</v>
      </c>
    </row>
    <row r="12" spans="1:9" ht="13.05" customHeight="1">
      <c r="A12" s="32" t="s">
        <v>75</v>
      </c>
      <c r="B12" s="32" t="s">
        <v>12</v>
      </c>
      <c r="C12" s="34">
        <v>304648.24</v>
      </c>
      <c r="D12" s="34">
        <v>0</v>
      </c>
      <c r="E12" s="34">
        <v>4797.6000000000004</v>
      </c>
      <c r="F12" s="34">
        <v>0</v>
      </c>
      <c r="G12" s="34">
        <v>309445.84000000003</v>
      </c>
      <c r="H12" s="34">
        <v>0</v>
      </c>
    </row>
    <row r="13" spans="1:9" ht="13.05" customHeight="1">
      <c r="A13" s="32" t="s">
        <v>76</v>
      </c>
      <c r="B13" s="32" t="s">
        <v>12</v>
      </c>
      <c r="C13" s="34">
        <v>6892.1</v>
      </c>
      <c r="D13" s="34">
        <v>0</v>
      </c>
      <c r="E13" s="34">
        <v>0</v>
      </c>
      <c r="F13" s="34">
        <v>0</v>
      </c>
      <c r="G13" s="34">
        <v>6892.1</v>
      </c>
      <c r="H13" s="34">
        <v>0</v>
      </c>
    </row>
    <row r="14" spans="1:9" ht="13.05" customHeight="1">
      <c r="A14" s="31" t="s">
        <v>80</v>
      </c>
      <c r="B14" s="32" t="s">
        <v>12</v>
      </c>
      <c r="C14" s="33">
        <v>8292500.1799999997</v>
      </c>
      <c r="D14" s="33">
        <v>0</v>
      </c>
      <c r="E14" s="33">
        <v>738954.31999999983</v>
      </c>
      <c r="F14" s="33">
        <v>0</v>
      </c>
      <c r="G14" s="33">
        <v>9031454.5</v>
      </c>
      <c r="H14" s="33">
        <v>0</v>
      </c>
      <c r="I14" s="37"/>
    </row>
    <row r="15" spans="1:9" ht="13.05" customHeight="1">
      <c r="A15" s="32" t="s">
        <v>81</v>
      </c>
      <c r="B15" s="32" t="s">
        <v>12</v>
      </c>
      <c r="C15" s="34">
        <v>1267552.68</v>
      </c>
      <c r="D15" s="34">
        <v>0</v>
      </c>
      <c r="E15" s="34">
        <v>143956.82</v>
      </c>
      <c r="F15" s="34">
        <v>0</v>
      </c>
      <c r="G15" s="34">
        <v>1411509.5</v>
      </c>
      <c r="H15" s="34">
        <v>0</v>
      </c>
    </row>
    <row r="16" spans="1:9" ht="13.05" customHeight="1">
      <c r="A16" s="32" t="s">
        <v>82</v>
      </c>
      <c r="B16" s="32" t="s">
        <v>12</v>
      </c>
      <c r="C16" s="34">
        <v>251368.34</v>
      </c>
      <c r="D16" s="34">
        <v>0</v>
      </c>
      <c r="E16" s="34">
        <v>31149.57</v>
      </c>
      <c r="F16" s="34">
        <v>0</v>
      </c>
      <c r="G16" s="34">
        <v>282517.90999999997</v>
      </c>
      <c r="H16" s="34">
        <v>0</v>
      </c>
    </row>
    <row r="17" spans="1:10" ht="13.05" customHeight="1">
      <c r="A17" s="32" t="s">
        <v>87</v>
      </c>
      <c r="B17" s="32" t="s">
        <v>12</v>
      </c>
      <c r="C17" s="34">
        <v>6394391.0700000003</v>
      </c>
      <c r="D17" s="34">
        <v>0</v>
      </c>
      <c r="E17" s="34">
        <v>535141.22</v>
      </c>
      <c r="F17" s="34">
        <v>0</v>
      </c>
      <c r="G17" s="34">
        <v>6929532.29</v>
      </c>
      <c r="H17" s="34">
        <v>0</v>
      </c>
    </row>
    <row r="18" spans="1:10" ht="13.05" customHeight="1">
      <c r="A18" s="32" t="s">
        <v>88</v>
      </c>
      <c r="B18" s="32" t="s">
        <v>12</v>
      </c>
      <c r="C18" s="34">
        <v>378648.09</v>
      </c>
      <c r="D18" s="34">
        <v>0</v>
      </c>
      <c r="E18" s="34">
        <v>28706.71</v>
      </c>
      <c r="F18" s="34">
        <v>0</v>
      </c>
      <c r="G18" s="34">
        <v>407354.8</v>
      </c>
      <c r="H18" s="34">
        <v>0</v>
      </c>
    </row>
    <row r="19" spans="1:10" ht="13.05" customHeight="1">
      <c r="A19" s="32" t="s">
        <v>89</v>
      </c>
      <c r="B19" s="32" t="s">
        <v>12</v>
      </c>
      <c r="C19" s="34">
        <v>540</v>
      </c>
      <c r="D19" s="34">
        <v>0</v>
      </c>
      <c r="E19" s="34">
        <v>0</v>
      </c>
      <c r="F19" s="34">
        <v>0</v>
      </c>
      <c r="G19" s="34">
        <v>540</v>
      </c>
      <c r="H19" s="34">
        <v>0</v>
      </c>
    </row>
    <row r="20" spans="1:10" ht="13.05" customHeight="1">
      <c r="A20" s="31" t="s">
        <v>93</v>
      </c>
      <c r="B20" s="32" t="s">
        <v>12</v>
      </c>
      <c r="C20" s="33">
        <v>446374.88</v>
      </c>
      <c r="D20" s="33">
        <v>0</v>
      </c>
      <c r="E20" s="33">
        <v>20024.91</v>
      </c>
      <c r="F20" s="33">
        <v>0</v>
      </c>
      <c r="G20" s="33">
        <v>466399.79000000004</v>
      </c>
      <c r="H20" s="33">
        <v>0</v>
      </c>
      <c r="I20" s="37"/>
      <c r="J20" s="37"/>
    </row>
    <row r="21" spans="1:10" ht="13.05" customHeight="1">
      <c r="A21" s="32" t="s">
        <v>95</v>
      </c>
      <c r="B21" s="32" t="s">
        <v>12</v>
      </c>
      <c r="C21" s="34">
        <v>440093.36</v>
      </c>
      <c r="D21" s="34">
        <v>0</v>
      </c>
      <c r="E21" s="34">
        <v>20024.900000000001</v>
      </c>
      <c r="F21" s="34">
        <v>0</v>
      </c>
      <c r="G21" s="34">
        <v>460118.26</v>
      </c>
      <c r="H21" s="34">
        <v>0</v>
      </c>
    </row>
    <row r="22" spans="1:10" ht="13.05" customHeight="1">
      <c r="A22" s="32" t="s">
        <v>96</v>
      </c>
      <c r="B22" s="32" t="s">
        <v>12</v>
      </c>
      <c r="C22" s="34">
        <v>6281.52</v>
      </c>
      <c r="D22" s="34">
        <v>0</v>
      </c>
      <c r="E22" s="34">
        <v>0.01</v>
      </c>
      <c r="F22" s="34">
        <v>0</v>
      </c>
      <c r="G22" s="34">
        <v>6281.53</v>
      </c>
      <c r="H22" s="34">
        <v>0</v>
      </c>
    </row>
    <row r="23" spans="1:10" ht="13.05" customHeight="1">
      <c r="A23" s="31" t="s">
        <v>105</v>
      </c>
      <c r="B23" s="32" t="s">
        <v>12</v>
      </c>
      <c r="C23" s="33">
        <v>94213.4</v>
      </c>
      <c r="D23" s="33">
        <v>0</v>
      </c>
      <c r="E23" s="33">
        <v>71442.100000000006</v>
      </c>
      <c r="F23" s="33">
        <v>0</v>
      </c>
      <c r="G23" s="33">
        <v>165655.5</v>
      </c>
      <c r="H23" s="33">
        <v>0</v>
      </c>
      <c r="I23" s="37"/>
    </row>
    <row r="24" spans="1:10" ht="13.05" customHeight="1">
      <c r="A24" s="32" t="s">
        <v>108</v>
      </c>
      <c r="B24" s="32" t="s">
        <v>12</v>
      </c>
      <c r="C24" s="34">
        <v>55644</v>
      </c>
      <c r="D24" s="34">
        <v>0</v>
      </c>
      <c r="E24" s="34">
        <v>55248</v>
      </c>
      <c r="F24" s="34">
        <v>0</v>
      </c>
      <c r="G24" s="34">
        <v>110892</v>
      </c>
      <c r="H24" s="34">
        <v>0</v>
      </c>
    </row>
    <row r="25" spans="1:10" ht="13.05" customHeight="1">
      <c r="A25" s="32" t="s">
        <v>110</v>
      </c>
      <c r="B25" s="32" t="s">
        <v>12</v>
      </c>
      <c r="C25" s="34">
        <v>12727</v>
      </c>
      <c r="D25" s="34">
        <v>0</v>
      </c>
      <c r="E25" s="34">
        <v>2528.5</v>
      </c>
      <c r="F25" s="34">
        <v>0</v>
      </c>
      <c r="G25" s="34">
        <v>15255.5</v>
      </c>
      <c r="H25" s="34">
        <v>0</v>
      </c>
    </row>
    <row r="26" spans="1:10" ht="13.05" customHeight="1">
      <c r="A26" s="32" t="s">
        <v>113</v>
      </c>
      <c r="B26" s="32" t="s">
        <v>114</v>
      </c>
      <c r="C26" s="34">
        <v>3634.4</v>
      </c>
      <c r="D26" s="34">
        <v>0</v>
      </c>
      <c r="E26" s="34">
        <v>417.6</v>
      </c>
      <c r="F26" s="34">
        <v>0</v>
      </c>
      <c r="G26" s="34">
        <v>4052</v>
      </c>
      <c r="H26" s="34">
        <v>0</v>
      </c>
    </row>
    <row r="27" spans="1:10" ht="13.05" customHeight="1">
      <c r="A27" s="32" t="s">
        <v>115</v>
      </c>
      <c r="B27" s="32" t="s">
        <v>12</v>
      </c>
      <c r="C27" s="34">
        <v>22208</v>
      </c>
      <c r="D27" s="34">
        <v>0</v>
      </c>
      <c r="E27" s="34">
        <v>13248</v>
      </c>
      <c r="F27" s="34">
        <v>0</v>
      </c>
      <c r="G27" s="34">
        <v>35456</v>
      </c>
      <c r="H27" s="34">
        <v>0</v>
      </c>
    </row>
    <row r="28" spans="1:10" ht="13.05" customHeight="1">
      <c r="A28" s="31" t="s">
        <v>119</v>
      </c>
      <c r="B28" s="32" t="s">
        <v>12</v>
      </c>
      <c r="C28" s="33">
        <v>157086.89000000001</v>
      </c>
      <c r="D28" s="33">
        <v>0</v>
      </c>
      <c r="E28" s="33">
        <v>78331.94</v>
      </c>
      <c r="F28" s="33">
        <v>0</v>
      </c>
      <c r="G28" s="33">
        <v>235418.83</v>
      </c>
      <c r="H28" s="33">
        <v>0</v>
      </c>
      <c r="I28" s="37"/>
      <c r="J28" s="37"/>
    </row>
    <row r="29" spans="1:10" ht="13.05" customHeight="1">
      <c r="A29" s="32" t="s">
        <v>120</v>
      </c>
      <c r="B29" s="32" t="s">
        <v>12</v>
      </c>
      <c r="C29" s="34">
        <v>157086.89000000001</v>
      </c>
      <c r="D29" s="34">
        <v>0</v>
      </c>
      <c r="E29" s="34">
        <v>78331.94</v>
      </c>
      <c r="F29" s="34">
        <v>0</v>
      </c>
      <c r="G29" s="34">
        <v>235418.83</v>
      </c>
      <c r="H29" s="34">
        <v>0</v>
      </c>
    </row>
    <row r="30" spans="1:10" ht="13.05" customHeight="1">
      <c r="A30" s="31" t="s">
        <v>122</v>
      </c>
      <c r="B30" s="32" t="s">
        <v>12</v>
      </c>
      <c r="C30" s="33">
        <v>195763330.03999999</v>
      </c>
      <c r="D30" s="33">
        <v>0</v>
      </c>
      <c r="E30" s="33">
        <v>11059861.270000001</v>
      </c>
      <c r="F30" s="33">
        <v>0</v>
      </c>
      <c r="G30" s="33">
        <v>206823191.31</v>
      </c>
      <c r="H30" s="33">
        <v>0</v>
      </c>
      <c r="I30" s="37"/>
    </row>
    <row r="31" spans="1:10" ht="13.05" customHeight="1">
      <c r="A31" s="40" t="s">
        <v>127</v>
      </c>
      <c r="B31" s="40" t="s">
        <v>12</v>
      </c>
      <c r="C31" s="41">
        <v>185383017</v>
      </c>
      <c r="D31" s="41">
        <v>0</v>
      </c>
      <c r="E31" s="41">
        <v>10778476.630000001</v>
      </c>
      <c r="F31" s="41">
        <v>0</v>
      </c>
      <c r="G31" s="41">
        <v>196161493.63</v>
      </c>
      <c r="H31" s="41">
        <v>0</v>
      </c>
      <c r="I31" s="42">
        <f>E31</f>
        <v>10778476.630000001</v>
      </c>
    </row>
    <row r="32" spans="1:10" ht="13.05" customHeight="1">
      <c r="A32" s="32" t="s">
        <v>128</v>
      </c>
      <c r="B32" s="32" t="s">
        <v>12</v>
      </c>
      <c r="C32" s="34">
        <v>10380053.039999999</v>
      </c>
      <c r="D32" s="34">
        <v>0</v>
      </c>
      <c r="E32" s="34">
        <v>278564.64</v>
      </c>
      <c r="F32" s="34">
        <v>0</v>
      </c>
      <c r="G32" s="34">
        <v>10658617.68</v>
      </c>
      <c r="H32" s="34">
        <v>0</v>
      </c>
    </row>
    <row r="33" spans="1:10" ht="13.05" customHeight="1">
      <c r="A33" s="32" t="s">
        <v>131</v>
      </c>
      <c r="B33" s="32" t="s">
        <v>12</v>
      </c>
      <c r="C33" s="34">
        <v>260</v>
      </c>
      <c r="D33" s="34">
        <v>0</v>
      </c>
      <c r="E33" s="34">
        <v>2820</v>
      </c>
      <c r="F33" s="34">
        <v>0</v>
      </c>
      <c r="G33" s="34">
        <v>3080</v>
      </c>
      <c r="H33" s="34">
        <v>0</v>
      </c>
    </row>
    <row r="34" spans="1:10" ht="13.05" customHeight="1">
      <c r="A34" s="31" t="s">
        <v>135</v>
      </c>
      <c r="B34" s="32" t="s">
        <v>12</v>
      </c>
      <c r="C34" s="33">
        <v>14815897.699999999</v>
      </c>
      <c r="D34" s="33">
        <v>0</v>
      </c>
      <c r="E34" s="33">
        <v>927497.12</v>
      </c>
      <c r="F34" s="33">
        <v>0</v>
      </c>
      <c r="G34" s="33">
        <v>15743394.82</v>
      </c>
      <c r="H34" s="33">
        <v>0</v>
      </c>
      <c r="I34" s="37"/>
      <c r="J34" s="37"/>
    </row>
    <row r="35" spans="1:10" ht="13.05" customHeight="1">
      <c r="A35" s="40" t="s">
        <v>136</v>
      </c>
      <c r="B35" s="40" t="s">
        <v>12</v>
      </c>
      <c r="C35" s="41">
        <v>14774288.699999999</v>
      </c>
      <c r="D35" s="41">
        <v>0</v>
      </c>
      <c r="E35" s="41">
        <v>927497.12</v>
      </c>
      <c r="F35" s="41">
        <v>0</v>
      </c>
      <c r="G35" s="41">
        <v>15701785.82</v>
      </c>
      <c r="H35" s="41">
        <v>0</v>
      </c>
      <c r="I35" s="42">
        <f>E35</f>
        <v>927497.12</v>
      </c>
    </row>
    <row r="36" spans="1:10" ht="13.05" customHeight="1">
      <c r="A36" s="32" t="s">
        <v>137</v>
      </c>
      <c r="B36" s="32" t="s">
        <v>12</v>
      </c>
      <c r="C36" s="34">
        <v>41609</v>
      </c>
      <c r="D36" s="34">
        <v>0</v>
      </c>
      <c r="E36" s="34">
        <v>0</v>
      </c>
      <c r="F36" s="34">
        <v>0</v>
      </c>
      <c r="G36" s="34">
        <v>41609</v>
      </c>
      <c r="H36" s="34">
        <v>0</v>
      </c>
    </row>
    <row r="37" spans="1:10" ht="13.05" customHeight="1">
      <c r="A37" s="31" t="s">
        <v>138</v>
      </c>
      <c r="B37" s="32" t="s">
        <v>12</v>
      </c>
      <c r="C37" s="33">
        <v>19237821.330000002</v>
      </c>
      <c r="D37" s="33">
        <v>0</v>
      </c>
      <c r="E37" s="33">
        <v>1006411.52</v>
      </c>
      <c r="F37" s="33">
        <v>0</v>
      </c>
      <c r="G37" s="33">
        <v>20244232.850000001</v>
      </c>
      <c r="H37" s="33">
        <v>0</v>
      </c>
      <c r="I37" s="43">
        <f>I31+I35</f>
        <v>11705973.75</v>
      </c>
      <c r="J37" s="37"/>
    </row>
    <row r="38" spans="1:10" ht="13.05" customHeight="1">
      <c r="A38" s="32" t="s">
        <v>139</v>
      </c>
      <c r="B38" s="32" t="s">
        <v>12</v>
      </c>
      <c r="C38" s="34">
        <v>19039295.23</v>
      </c>
      <c r="D38" s="34">
        <v>0</v>
      </c>
      <c r="E38" s="34">
        <v>898315.02</v>
      </c>
      <c r="F38" s="34">
        <v>0</v>
      </c>
      <c r="G38" s="34">
        <v>19937610.25</v>
      </c>
      <c r="H38" s="34">
        <v>0</v>
      </c>
    </row>
    <row r="39" spans="1:10" ht="13.05" customHeight="1">
      <c r="A39" s="32" t="s">
        <v>142</v>
      </c>
      <c r="B39" s="32" t="s">
        <v>143</v>
      </c>
      <c r="C39" s="34">
        <v>198526.1</v>
      </c>
      <c r="D39" s="34">
        <v>0</v>
      </c>
      <c r="E39" s="34">
        <v>108096.5</v>
      </c>
      <c r="F39" s="34">
        <v>0</v>
      </c>
      <c r="G39" s="34">
        <v>306622.59999999998</v>
      </c>
      <c r="H39" s="34">
        <v>0</v>
      </c>
    </row>
    <row r="40" spans="1:10" ht="13.05" customHeight="1">
      <c r="A40" s="25" t="s">
        <v>151</v>
      </c>
      <c r="B40" s="26"/>
      <c r="C40" s="33">
        <v>277509643.11000001</v>
      </c>
      <c r="D40" s="33">
        <v>246742122.49000001</v>
      </c>
      <c r="E40" s="33">
        <v>14328333.220000001</v>
      </c>
      <c r="F40" s="33">
        <v>14328333.220000001</v>
      </c>
      <c r="G40" s="33">
        <v>291837976.32999998</v>
      </c>
      <c r="H40" s="33">
        <v>261070455.71000001</v>
      </c>
    </row>
    <row r="41" spans="1:10" ht="12" customHeight="1">
      <c r="A41" s="38" t="s">
        <v>154</v>
      </c>
      <c r="B41" s="39"/>
      <c r="C41" s="39"/>
      <c r="D41" s="39"/>
      <c r="E41" s="39"/>
      <c r="F41" s="39"/>
      <c r="G41" s="39"/>
      <c r="H41" s="39"/>
    </row>
  </sheetData>
  <autoFilter ref="A6:H41"/>
  <pageMargins left="0" right="0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136"/>
  <sheetViews>
    <sheetView topLeftCell="A103" workbookViewId="0">
      <selection activeCell="A113" sqref="A113:H121"/>
    </sheetView>
  </sheetViews>
  <sheetFormatPr defaultRowHeight="14.4"/>
  <cols>
    <col min="1" max="1" width="40" customWidth="1"/>
    <col min="2" max="2" width="11.109375" customWidth="1"/>
    <col min="3" max="11" width="15.44140625" customWidth="1"/>
    <col min="12" max="12" width="16.33203125" bestFit="1" customWidth="1"/>
  </cols>
  <sheetData>
    <row r="1" spans="1:11" ht="18" customHeight="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3.05" customHeight="1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3.05" customHeight="1">
      <c r="A3" s="11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6.95" customHeight="1">
      <c r="A4" s="13" t="s">
        <v>3</v>
      </c>
      <c r="B4" s="14"/>
      <c r="C4" s="14"/>
      <c r="D4" s="1"/>
      <c r="E4" s="1"/>
      <c r="F4" s="1"/>
      <c r="G4" s="1"/>
      <c r="H4" s="1"/>
      <c r="I4" s="44"/>
      <c r="J4" s="44"/>
      <c r="K4" s="44"/>
    </row>
    <row r="5" spans="1:11" ht="13.95" customHeight="1">
      <c r="A5" s="15" t="s">
        <v>4</v>
      </c>
      <c r="B5" s="15" t="s">
        <v>5</v>
      </c>
      <c r="C5" s="9" t="s">
        <v>6</v>
      </c>
      <c r="D5" s="10"/>
      <c r="E5" s="9" t="s">
        <v>7</v>
      </c>
      <c r="F5" s="10"/>
      <c r="G5" s="9" t="s">
        <v>8</v>
      </c>
      <c r="H5" s="10"/>
      <c r="I5" s="10"/>
      <c r="J5" s="10"/>
      <c r="K5" s="10"/>
    </row>
    <row r="6" spans="1:11" ht="13.05" customHeight="1">
      <c r="A6" s="15" t="s">
        <v>4</v>
      </c>
      <c r="B6" s="15" t="s">
        <v>5</v>
      </c>
      <c r="C6" s="2" t="s">
        <v>9</v>
      </c>
      <c r="D6" s="2" t="s">
        <v>10</v>
      </c>
      <c r="E6" s="2" t="s">
        <v>9</v>
      </c>
      <c r="F6" s="2" t="s">
        <v>10</v>
      </c>
      <c r="G6" s="2" t="s">
        <v>9</v>
      </c>
      <c r="H6" s="2" t="s">
        <v>10</v>
      </c>
      <c r="I6" s="2"/>
      <c r="J6" s="2"/>
      <c r="K6" s="2"/>
    </row>
    <row r="7" spans="1:11" ht="13.05" customHeight="1">
      <c r="A7" s="3" t="s">
        <v>11</v>
      </c>
      <c r="B7" s="4" t="s">
        <v>12</v>
      </c>
      <c r="C7" s="5">
        <v>10864914060.759996</v>
      </c>
      <c r="D7" s="5">
        <v>3671474940.8899999</v>
      </c>
      <c r="E7" s="5">
        <v>3516075178.1199999</v>
      </c>
      <c r="F7" s="5">
        <v>1426569507.5100002</v>
      </c>
      <c r="G7" s="5">
        <v>14380956211.480001</v>
      </c>
      <c r="H7" s="5">
        <v>5098011421</v>
      </c>
      <c r="I7" s="5"/>
      <c r="J7" s="5"/>
      <c r="K7" s="5"/>
    </row>
    <row r="8" spans="1:11" ht="13.05" customHeight="1">
      <c r="A8" s="3" t="s">
        <v>13</v>
      </c>
      <c r="B8" s="4" t="s">
        <v>12</v>
      </c>
      <c r="C8" s="5">
        <v>55790</v>
      </c>
      <c r="D8" s="5">
        <v>3007060620.4400001</v>
      </c>
      <c r="E8" s="5">
        <v>2250</v>
      </c>
      <c r="F8" s="5">
        <v>1196063966.6200001</v>
      </c>
      <c r="G8" s="5">
        <v>58040</v>
      </c>
      <c r="H8" s="5">
        <v>4203124587.0599999</v>
      </c>
      <c r="I8" s="5"/>
      <c r="J8" s="5"/>
      <c r="K8" s="5"/>
    </row>
    <row r="9" spans="1:11" ht="13.05" customHeight="1">
      <c r="A9" s="3" t="s">
        <v>14</v>
      </c>
      <c r="B9" s="4" t="s">
        <v>12</v>
      </c>
      <c r="C9" s="5">
        <v>0</v>
      </c>
      <c r="D9" s="5">
        <v>1074422.27</v>
      </c>
      <c r="E9" s="5">
        <v>0</v>
      </c>
      <c r="F9" s="5">
        <v>432841.57</v>
      </c>
      <c r="G9" s="5">
        <v>0</v>
      </c>
      <c r="H9" s="5">
        <v>1507263.84</v>
      </c>
      <c r="I9" s="5"/>
      <c r="J9" s="5"/>
      <c r="K9" s="5"/>
    </row>
    <row r="10" spans="1:11" ht="13.05" customHeight="1">
      <c r="A10" s="4" t="s">
        <v>15</v>
      </c>
      <c r="B10" s="4" t="s">
        <v>12</v>
      </c>
      <c r="C10" s="6">
        <v>0</v>
      </c>
      <c r="D10" s="6">
        <v>85927.65</v>
      </c>
      <c r="E10" s="6">
        <v>0</v>
      </c>
      <c r="F10" s="6">
        <v>12789</v>
      </c>
      <c r="G10" s="6">
        <v>0</v>
      </c>
      <c r="H10" s="6">
        <v>98716.65</v>
      </c>
      <c r="I10" s="6"/>
      <c r="J10" s="6"/>
      <c r="K10" s="6"/>
    </row>
    <row r="11" spans="1:11" ht="13.05" customHeight="1">
      <c r="A11" s="4" t="s">
        <v>16</v>
      </c>
      <c r="B11" s="4" t="s">
        <v>12</v>
      </c>
      <c r="C11" s="6">
        <v>0</v>
      </c>
      <c r="D11" s="6">
        <v>5014.78</v>
      </c>
      <c r="E11" s="6">
        <v>0</v>
      </c>
      <c r="F11" s="6">
        <v>410</v>
      </c>
      <c r="G11" s="6">
        <v>0</v>
      </c>
      <c r="H11" s="6">
        <v>5424.78</v>
      </c>
      <c r="I11" s="6"/>
      <c r="J11" s="6"/>
      <c r="K11" s="6"/>
    </row>
    <row r="12" spans="1:11" ht="13.05" customHeight="1">
      <c r="A12" s="4" t="s">
        <v>17</v>
      </c>
      <c r="B12" s="4" t="s">
        <v>12</v>
      </c>
      <c r="C12" s="6">
        <v>0</v>
      </c>
      <c r="D12" s="6">
        <v>961912.49</v>
      </c>
      <c r="E12" s="6">
        <v>0</v>
      </c>
      <c r="F12" s="6">
        <v>419572.57</v>
      </c>
      <c r="G12" s="6">
        <v>0</v>
      </c>
      <c r="H12" s="6">
        <v>1381485.06</v>
      </c>
      <c r="I12" s="6"/>
      <c r="J12" s="6"/>
      <c r="K12" s="6"/>
    </row>
    <row r="13" spans="1:11" ht="13.05" customHeight="1">
      <c r="A13" s="4" t="s">
        <v>18</v>
      </c>
      <c r="B13" s="4" t="s">
        <v>12</v>
      </c>
      <c r="C13" s="6">
        <v>0</v>
      </c>
      <c r="D13" s="6">
        <v>21309.75</v>
      </c>
      <c r="E13" s="6">
        <v>0</v>
      </c>
      <c r="F13" s="6">
        <v>0</v>
      </c>
      <c r="G13" s="6">
        <v>0</v>
      </c>
      <c r="H13" s="6">
        <v>21309.75</v>
      </c>
      <c r="I13" s="6"/>
      <c r="J13" s="6"/>
      <c r="K13" s="6"/>
    </row>
    <row r="14" spans="1:11" ht="13.05" customHeight="1">
      <c r="A14" s="4" t="s">
        <v>19</v>
      </c>
      <c r="B14" s="4" t="s">
        <v>12</v>
      </c>
      <c r="C14" s="6">
        <v>0</v>
      </c>
      <c r="D14" s="6">
        <v>140</v>
      </c>
      <c r="E14" s="6">
        <v>0</v>
      </c>
      <c r="F14" s="6">
        <v>70</v>
      </c>
      <c r="G14" s="6">
        <v>0</v>
      </c>
      <c r="H14" s="6">
        <v>210</v>
      </c>
      <c r="I14" s="6"/>
      <c r="J14" s="6"/>
      <c r="K14" s="6"/>
    </row>
    <row r="15" spans="1:11" ht="13.05" customHeight="1">
      <c r="A15" s="4" t="s">
        <v>20</v>
      </c>
      <c r="B15" s="4" t="s">
        <v>21</v>
      </c>
      <c r="C15" s="6">
        <v>0</v>
      </c>
      <c r="D15" s="6">
        <v>117.6</v>
      </c>
      <c r="E15" s="6">
        <v>0</v>
      </c>
      <c r="F15" s="6">
        <v>0</v>
      </c>
      <c r="G15" s="6">
        <v>0</v>
      </c>
      <c r="H15" s="6">
        <v>117.6</v>
      </c>
      <c r="I15" s="6"/>
      <c r="J15" s="6"/>
      <c r="K15" s="6"/>
    </row>
    <row r="16" spans="1:11" ht="13.05" customHeight="1">
      <c r="A16" s="3" t="s">
        <v>22</v>
      </c>
      <c r="B16" s="4" t="s">
        <v>12</v>
      </c>
      <c r="C16" s="5">
        <v>0</v>
      </c>
      <c r="D16" s="5">
        <v>22872944.93</v>
      </c>
      <c r="E16" s="5">
        <v>0</v>
      </c>
      <c r="F16" s="5">
        <v>3882435.75</v>
      </c>
      <c r="G16" s="5">
        <v>0</v>
      </c>
      <c r="H16" s="5">
        <v>26755380.68</v>
      </c>
      <c r="I16" s="5"/>
      <c r="J16" s="5"/>
      <c r="K16" s="5"/>
    </row>
    <row r="17" spans="1:11" ht="13.05" customHeight="1">
      <c r="A17" s="4" t="s">
        <v>23</v>
      </c>
      <c r="B17" s="4" t="s">
        <v>12</v>
      </c>
      <c r="C17" s="6">
        <v>0</v>
      </c>
      <c r="D17" s="6">
        <v>4302847.34</v>
      </c>
      <c r="E17" s="6">
        <v>0</v>
      </c>
      <c r="F17" s="6">
        <v>891389.23</v>
      </c>
      <c r="G17" s="6">
        <v>0</v>
      </c>
      <c r="H17" s="6">
        <v>5194236.57</v>
      </c>
      <c r="I17" s="6"/>
      <c r="J17" s="6"/>
      <c r="K17" s="6"/>
    </row>
    <row r="18" spans="1:11" ht="13.05" customHeight="1">
      <c r="A18" s="4" t="s">
        <v>24</v>
      </c>
      <c r="B18" s="4" t="s">
        <v>12</v>
      </c>
      <c r="C18" s="6">
        <v>0</v>
      </c>
      <c r="D18" s="6">
        <v>805137.9</v>
      </c>
      <c r="E18" s="6">
        <v>0</v>
      </c>
      <c r="F18" s="6">
        <v>200270.15</v>
      </c>
      <c r="G18" s="6">
        <v>0</v>
      </c>
      <c r="H18" s="6">
        <v>1005408.05</v>
      </c>
      <c r="I18" s="6"/>
      <c r="J18" s="6"/>
      <c r="K18" s="6"/>
    </row>
    <row r="19" spans="1:11" ht="13.05" customHeight="1">
      <c r="A19" s="4" t="s">
        <v>25</v>
      </c>
      <c r="B19" s="4" t="s">
        <v>12</v>
      </c>
      <c r="C19" s="6">
        <v>0</v>
      </c>
      <c r="D19" s="6">
        <v>15120898.92</v>
      </c>
      <c r="E19" s="6">
        <v>0</v>
      </c>
      <c r="F19" s="6">
        <v>2306238.35</v>
      </c>
      <c r="G19" s="6">
        <v>0</v>
      </c>
      <c r="H19" s="6">
        <v>17427137.27</v>
      </c>
      <c r="I19" s="6"/>
      <c r="J19" s="6"/>
      <c r="K19" s="6"/>
    </row>
    <row r="20" spans="1:11" ht="13.05" customHeight="1">
      <c r="A20" s="4" t="s">
        <v>26</v>
      </c>
      <c r="B20" s="4" t="s">
        <v>12</v>
      </c>
      <c r="C20" s="6">
        <v>0</v>
      </c>
      <c r="D20" s="6">
        <v>2637523.77</v>
      </c>
      <c r="E20" s="6">
        <v>0</v>
      </c>
      <c r="F20" s="6">
        <v>484538.02</v>
      </c>
      <c r="G20" s="6">
        <v>0</v>
      </c>
      <c r="H20" s="6">
        <v>3122061.79</v>
      </c>
      <c r="I20" s="6"/>
      <c r="J20" s="6"/>
      <c r="K20" s="6"/>
    </row>
    <row r="21" spans="1:11" ht="13.05" customHeight="1">
      <c r="A21" s="4" t="s">
        <v>27</v>
      </c>
      <c r="B21" s="4" t="s">
        <v>12</v>
      </c>
      <c r="C21" s="6">
        <v>0</v>
      </c>
      <c r="D21" s="6">
        <v>6317</v>
      </c>
      <c r="E21" s="6">
        <v>0</v>
      </c>
      <c r="F21" s="6">
        <v>0</v>
      </c>
      <c r="G21" s="6">
        <v>0</v>
      </c>
      <c r="H21" s="6">
        <v>6317</v>
      </c>
      <c r="I21" s="6"/>
      <c r="J21" s="6"/>
      <c r="K21" s="6"/>
    </row>
    <row r="22" spans="1:11" ht="13.05" customHeight="1">
      <c r="A22" s="4" t="s">
        <v>28</v>
      </c>
      <c r="B22" s="4" t="s">
        <v>29</v>
      </c>
      <c r="C22" s="6">
        <v>0</v>
      </c>
      <c r="D22" s="6">
        <v>220</v>
      </c>
      <c r="E22" s="6">
        <v>0</v>
      </c>
      <c r="F22" s="6">
        <v>0</v>
      </c>
      <c r="G22" s="6">
        <v>0</v>
      </c>
      <c r="H22" s="6">
        <v>220</v>
      </c>
      <c r="I22" s="6"/>
      <c r="J22" s="6"/>
      <c r="K22" s="6"/>
    </row>
    <row r="23" spans="1:11" ht="13.05" customHeight="1">
      <c r="A23" s="3" t="s">
        <v>30</v>
      </c>
      <c r="B23" s="4" t="s">
        <v>12</v>
      </c>
      <c r="C23" s="5">
        <v>0</v>
      </c>
      <c r="D23" s="5">
        <v>28211998.099999998</v>
      </c>
      <c r="E23" s="5">
        <v>0</v>
      </c>
      <c r="F23" s="5">
        <v>6366127.9400000004</v>
      </c>
      <c r="G23" s="5">
        <v>0</v>
      </c>
      <c r="H23" s="5">
        <v>34578126.039999999</v>
      </c>
      <c r="I23" s="5"/>
      <c r="J23" s="5"/>
      <c r="K23" s="5"/>
    </row>
    <row r="24" spans="1:11" ht="13.05" customHeight="1">
      <c r="A24" s="4" t="s">
        <v>31</v>
      </c>
      <c r="B24" s="4" t="s">
        <v>12</v>
      </c>
      <c r="C24" s="6">
        <v>0</v>
      </c>
      <c r="D24" s="6">
        <v>28206433.129999999</v>
      </c>
      <c r="E24" s="6">
        <v>0</v>
      </c>
      <c r="F24" s="6">
        <v>6365177.9800000004</v>
      </c>
      <c r="G24" s="6">
        <v>0</v>
      </c>
      <c r="H24" s="6">
        <v>34571611.109999999</v>
      </c>
      <c r="I24" s="6"/>
      <c r="J24" s="6"/>
      <c r="K24" s="6"/>
    </row>
    <row r="25" spans="1:11" ht="13.05" customHeight="1">
      <c r="A25" s="4" t="s">
        <v>32</v>
      </c>
      <c r="B25" s="4" t="s">
        <v>12</v>
      </c>
      <c r="C25" s="6">
        <v>0</v>
      </c>
      <c r="D25" s="6">
        <v>5564.97</v>
      </c>
      <c r="E25" s="6">
        <v>0</v>
      </c>
      <c r="F25" s="6">
        <v>949.96</v>
      </c>
      <c r="G25" s="6">
        <v>0</v>
      </c>
      <c r="H25" s="6">
        <v>6514.93</v>
      </c>
      <c r="I25" s="6"/>
      <c r="J25" s="6"/>
      <c r="K25" s="6"/>
    </row>
    <row r="26" spans="1:11" ht="13.05" customHeight="1">
      <c r="A26" s="3" t="s">
        <v>33</v>
      </c>
      <c r="B26" s="4" t="s">
        <v>12</v>
      </c>
      <c r="C26" s="5">
        <v>0</v>
      </c>
      <c r="D26" s="5">
        <v>1909787.01</v>
      </c>
      <c r="E26" s="5">
        <v>0</v>
      </c>
      <c r="F26" s="5">
        <v>0</v>
      </c>
      <c r="G26" s="5">
        <v>0</v>
      </c>
      <c r="H26" s="5">
        <v>1909787.01</v>
      </c>
      <c r="I26" s="5"/>
      <c r="J26" s="5"/>
      <c r="K26" s="5"/>
    </row>
    <row r="27" spans="1:11" ht="13.05" customHeight="1">
      <c r="A27" s="4" t="s">
        <v>34</v>
      </c>
      <c r="B27" s="4" t="s">
        <v>12</v>
      </c>
      <c r="C27" s="6">
        <v>0</v>
      </c>
      <c r="D27" s="6">
        <v>1902691.01</v>
      </c>
      <c r="E27" s="6">
        <v>0</v>
      </c>
      <c r="F27" s="6">
        <v>0</v>
      </c>
      <c r="G27" s="6">
        <v>0</v>
      </c>
      <c r="H27" s="6">
        <v>1902691.01</v>
      </c>
      <c r="I27" s="6"/>
      <c r="J27" s="6"/>
      <c r="K27" s="6"/>
    </row>
    <row r="28" spans="1:11" ht="13.05" customHeight="1">
      <c r="A28" s="4" t="s">
        <v>35</v>
      </c>
      <c r="B28" s="4" t="s">
        <v>12</v>
      </c>
      <c r="C28" s="6">
        <v>0</v>
      </c>
      <c r="D28" s="6">
        <v>7095</v>
      </c>
      <c r="E28" s="6">
        <v>0</v>
      </c>
      <c r="F28" s="6">
        <v>0</v>
      </c>
      <c r="G28" s="6">
        <v>0</v>
      </c>
      <c r="H28" s="6">
        <v>7095</v>
      </c>
      <c r="I28" s="6"/>
      <c r="J28" s="6"/>
      <c r="K28" s="6"/>
    </row>
    <row r="29" spans="1:11" ht="13.05" customHeight="1">
      <c r="A29" s="4" t="s">
        <v>36</v>
      </c>
      <c r="B29" s="4" t="s">
        <v>37</v>
      </c>
      <c r="C29" s="6">
        <v>0</v>
      </c>
      <c r="D29" s="6">
        <v>1</v>
      </c>
      <c r="E29" s="6">
        <v>0</v>
      </c>
      <c r="F29" s="6">
        <v>0</v>
      </c>
      <c r="G29" s="6">
        <v>0</v>
      </c>
      <c r="H29" s="6">
        <v>1</v>
      </c>
      <c r="I29" s="6"/>
      <c r="J29" s="6"/>
      <c r="K29" s="6"/>
    </row>
    <row r="30" spans="1:11" ht="13.05" customHeight="1">
      <c r="A30" s="3" t="s">
        <v>38</v>
      </c>
      <c r="B30" s="4" t="s">
        <v>12</v>
      </c>
      <c r="C30" s="5">
        <v>0</v>
      </c>
      <c r="D30" s="5">
        <v>687067.1</v>
      </c>
      <c r="E30" s="5">
        <v>0</v>
      </c>
      <c r="F30" s="5">
        <v>100053.4</v>
      </c>
      <c r="G30" s="5">
        <v>0</v>
      </c>
      <c r="H30" s="5">
        <v>787120.5</v>
      </c>
      <c r="I30" s="5"/>
      <c r="J30" s="5"/>
      <c r="K30" s="5"/>
    </row>
    <row r="31" spans="1:11" ht="13.05" customHeight="1">
      <c r="A31" s="4" t="s">
        <v>39</v>
      </c>
      <c r="B31" s="4" t="s">
        <v>12</v>
      </c>
      <c r="C31" s="6">
        <v>0</v>
      </c>
      <c r="D31" s="6">
        <v>685627.1</v>
      </c>
      <c r="E31" s="6">
        <v>0</v>
      </c>
      <c r="F31" s="6">
        <v>100053.4</v>
      </c>
      <c r="G31" s="6">
        <v>0</v>
      </c>
      <c r="H31" s="6">
        <v>785680.5</v>
      </c>
      <c r="I31" s="6"/>
      <c r="J31" s="6"/>
      <c r="K31" s="6"/>
    </row>
    <row r="32" spans="1:11" ht="13.05" customHeight="1">
      <c r="A32" s="4" t="s">
        <v>40</v>
      </c>
      <c r="B32" s="4" t="s">
        <v>12</v>
      </c>
      <c r="C32" s="6">
        <v>0</v>
      </c>
      <c r="D32" s="6">
        <v>1440</v>
      </c>
      <c r="E32" s="6">
        <v>0</v>
      </c>
      <c r="F32" s="6">
        <v>0</v>
      </c>
      <c r="G32" s="6">
        <v>0</v>
      </c>
      <c r="H32" s="6">
        <v>1440</v>
      </c>
      <c r="I32" s="6"/>
      <c r="J32" s="6"/>
      <c r="K32" s="6"/>
    </row>
    <row r="33" spans="1:11" ht="13.05" customHeight="1">
      <c r="A33" s="3" t="s">
        <v>41</v>
      </c>
      <c r="B33" s="4" t="s">
        <v>12</v>
      </c>
      <c r="C33" s="5">
        <v>36990</v>
      </c>
      <c r="D33" s="5">
        <v>710365.3600000001</v>
      </c>
      <c r="E33" s="5">
        <v>2250</v>
      </c>
      <c r="F33" s="5">
        <v>111411.98</v>
      </c>
      <c r="G33" s="5">
        <v>39240</v>
      </c>
      <c r="H33" s="5">
        <v>821777.34000000008</v>
      </c>
      <c r="I33" s="5"/>
      <c r="J33" s="5"/>
      <c r="K33" s="5"/>
    </row>
    <row r="34" spans="1:11" ht="13.05" customHeight="1">
      <c r="A34" s="4" t="s">
        <v>42</v>
      </c>
      <c r="B34" s="4" t="s">
        <v>12</v>
      </c>
      <c r="C34" s="6">
        <v>0</v>
      </c>
      <c r="D34" s="6">
        <v>354504.39</v>
      </c>
      <c r="E34" s="6">
        <v>0</v>
      </c>
      <c r="F34" s="6">
        <v>31294</v>
      </c>
      <c r="G34" s="6">
        <v>0</v>
      </c>
      <c r="H34" s="6">
        <v>385798.39</v>
      </c>
      <c r="I34" s="6"/>
      <c r="J34" s="6"/>
      <c r="K34" s="6"/>
    </row>
    <row r="35" spans="1:11" ht="13.05" customHeight="1">
      <c r="A35" s="4" t="s">
        <v>43</v>
      </c>
      <c r="B35" s="4" t="s">
        <v>12</v>
      </c>
      <c r="C35" s="6">
        <v>0</v>
      </c>
      <c r="D35" s="6">
        <v>0</v>
      </c>
      <c r="E35" s="6">
        <v>0</v>
      </c>
      <c r="F35" s="6">
        <v>640</v>
      </c>
      <c r="G35" s="6">
        <v>0</v>
      </c>
      <c r="H35" s="6">
        <v>640</v>
      </c>
      <c r="I35" s="6"/>
      <c r="J35" s="6"/>
      <c r="K35" s="6"/>
    </row>
    <row r="36" spans="1:11" ht="13.05" customHeight="1">
      <c r="A36" s="4" t="s">
        <v>44</v>
      </c>
      <c r="B36" s="4" t="s">
        <v>12</v>
      </c>
      <c r="C36" s="6">
        <v>0</v>
      </c>
      <c r="D36" s="6">
        <v>59268.25</v>
      </c>
      <c r="E36" s="6">
        <v>0</v>
      </c>
      <c r="F36" s="6">
        <v>20260.259999999998</v>
      </c>
      <c r="G36" s="6">
        <v>0</v>
      </c>
      <c r="H36" s="6">
        <v>79528.509999999995</v>
      </c>
      <c r="I36" s="6"/>
      <c r="J36" s="6"/>
      <c r="K36" s="6"/>
    </row>
    <row r="37" spans="1:11" ht="13.05" customHeight="1">
      <c r="A37" s="4" t="s">
        <v>45</v>
      </c>
      <c r="B37" s="4" t="s">
        <v>12</v>
      </c>
      <c r="C37" s="6">
        <v>0</v>
      </c>
      <c r="D37" s="6">
        <v>0</v>
      </c>
      <c r="E37" s="6">
        <v>0</v>
      </c>
      <c r="F37" s="6">
        <v>525</v>
      </c>
      <c r="G37" s="6">
        <v>0</v>
      </c>
      <c r="H37" s="6">
        <v>525</v>
      </c>
      <c r="I37" s="6"/>
      <c r="J37" s="6"/>
      <c r="K37" s="6"/>
    </row>
    <row r="38" spans="1:11" ht="13.05" customHeight="1">
      <c r="A38" s="4" t="s">
        <v>46</v>
      </c>
      <c r="B38" s="4" t="s">
        <v>12</v>
      </c>
      <c r="C38" s="6">
        <v>0</v>
      </c>
      <c r="D38" s="6">
        <v>6989</v>
      </c>
      <c r="E38" s="6">
        <v>0</v>
      </c>
      <c r="F38" s="6">
        <v>240</v>
      </c>
      <c r="G38" s="6">
        <v>0</v>
      </c>
      <c r="H38" s="6">
        <v>7229</v>
      </c>
      <c r="I38" s="6"/>
      <c r="J38" s="6"/>
      <c r="K38" s="6"/>
    </row>
    <row r="39" spans="1:11" ht="13.05" customHeight="1">
      <c r="A39" s="4" t="s">
        <v>47</v>
      </c>
      <c r="B39" s="4" t="s">
        <v>48</v>
      </c>
      <c r="C39" s="6">
        <v>0</v>
      </c>
      <c r="D39" s="6">
        <v>10406.75</v>
      </c>
      <c r="E39" s="6">
        <v>0</v>
      </c>
      <c r="F39" s="6">
        <v>3168.13</v>
      </c>
      <c r="G39" s="6">
        <v>0</v>
      </c>
      <c r="H39" s="6">
        <v>13574.88</v>
      </c>
      <c r="I39" s="6"/>
      <c r="J39" s="6"/>
      <c r="K39" s="6"/>
    </row>
    <row r="40" spans="1:11" ht="13.05" customHeight="1">
      <c r="A40" s="4" t="s">
        <v>49</v>
      </c>
      <c r="B40" s="4" t="s">
        <v>12</v>
      </c>
      <c r="C40" s="6">
        <v>0</v>
      </c>
      <c r="D40" s="6">
        <v>85561.08</v>
      </c>
      <c r="E40" s="6">
        <v>0</v>
      </c>
      <c r="F40" s="6">
        <v>37289.39</v>
      </c>
      <c r="G40" s="6">
        <v>0</v>
      </c>
      <c r="H40" s="6">
        <v>122850.47</v>
      </c>
      <c r="I40" s="6"/>
      <c r="J40" s="6"/>
      <c r="K40" s="6"/>
    </row>
    <row r="41" spans="1:11" ht="13.05" customHeight="1">
      <c r="A41" s="4" t="s">
        <v>50</v>
      </c>
      <c r="B41" s="4" t="s">
        <v>12</v>
      </c>
      <c r="C41" s="6">
        <v>0</v>
      </c>
      <c r="D41" s="6">
        <v>193365.89</v>
      </c>
      <c r="E41" s="6">
        <v>0</v>
      </c>
      <c r="F41" s="6">
        <v>17995.2</v>
      </c>
      <c r="G41" s="6">
        <v>0</v>
      </c>
      <c r="H41" s="6">
        <v>211361.09</v>
      </c>
      <c r="I41" s="6"/>
      <c r="J41" s="6"/>
      <c r="K41" s="6"/>
    </row>
    <row r="42" spans="1:11" ht="13.05" customHeight="1">
      <c r="A42" s="4" t="s">
        <v>51</v>
      </c>
      <c r="B42" s="4" t="s">
        <v>12</v>
      </c>
      <c r="C42" s="6">
        <v>0</v>
      </c>
      <c r="D42" s="6">
        <v>270</v>
      </c>
      <c r="E42" s="6">
        <v>0</v>
      </c>
      <c r="F42" s="6">
        <v>0</v>
      </c>
      <c r="G42" s="6">
        <v>0</v>
      </c>
      <c r="H42" s="6">
        <v>270</v>
      </c>
      <c r="I42" s="6"/>
      <c r="J42" s="6"/>
      <c r="K42" s="6"/>
    </row>
    <row r="43" spans="1:11" ht="13.05" customHeight="1">
      <c r="A43" s="4" t="s">
        <v>52</v>
      </c>
      <c r="B43" s="4" t="s">
        <v>12</v>
      </c>
      <c r="C43" s="6">
        <v>36990</v>
      </c>
      <c r="D43" s="6">
        <v>0</v>
      </c>
      <c r="E43" s="6">
        <v>2250</v>
      </c>
      <c r="F43" s="6">
        <v>0</v>
      </c>
      <c r="G43" s="6">
        <v>39240</v>
      </c>
      <c r="H43" s="6">
        <v>0</v>
      </c>
      <c r="I43" s="6"/>
      <c r="J43" s="6"/>
      <c r="K43" s="6"/>
    </row>
    <row r="44" spans="1:11" ht="13.05" customHeight="1">
      <c r="A44" s="3" t="s">
        <v>53</v>
      </c>
      <c r="B44" s="4" t="s">
        <v>12</v>
      </c>
      <c r="C44" s="5">
        <v>0</v>
      </c>
      <c r="D44" s="5">
        <v>1377023.26</v>
      </c>
      <c r="E44" s="5">
        <v>0</v>
      </c>
      <c r="F44" s="5">
        <v>187351.05</v>
      </c>
      <c r="G44" s="5">
        <v>0</v>
      </c>
      <c r="H44" s="5">
        <v>1564374.31</v>
      </c>
      <c r="I44" s="5"/>
      <c r="J44" s="5"/>
      <c r="K44" s="5"/>
    </row>
    <row r="45" spans="1:11" ht="13.05" customHeight="1">
      <c r="A45" s="4" t="s">
        <v>54</v>
      </c>
      <c r="B45" s="4" t="s">
        <v>12</v>
      </c>
      <c r="C45" s="6">
        <v>0</v>
      </c>
      <c r="D45" s="6">
        <v>1377023.26</v>
      </c>
      <c r="E45" s="6">
        <v>0</v>
      </c>
      <c r="F45" s="6">
        <v>187351.05</v>
      </c>
      <c r="G45" s="6">
        <v>0</v>
      </c>
      <c r="H45" s="6">
        <v>1564374.31</v>
      </c>
      <c r="I45" s="6"/>
      <c r="J45" s="6"/>
      <c r="K45" s="6"/>
    </row>
    <row r="46" spans="1:11" ht="13.05" customHeight="1">
      <c r="A46" s="3" t="s">
        <v>55</v>
      </c>
      <c r="B46" s="4" t="s">
        <v>12</v>
      </c>
      <c r="C46" s="5">
        <v>18800</v>
      </c>
      <c r="D46" s="5">
        <v>471765562.86000001</v>
      </c>
      <c r="E46" s="5">
        <v>0</v>
      </c>
      <c r="F46" s="5">
        <v>112428500.64</v>
      </c>
      <c r="G46" s="5">
        <v>18800</v>
      </c>
      <c r="H46" s="5">
        <v>584194063.5</v>
      </c>
      <c r="I46" s="5"/>
      <c r="J46" s="5"/>
      <c r="K46" s="5"/>
    </row>
    <row r="47" spans="1:11" ht="13.05" customHeight="1">
      <c r="A47" s="4" t="s">
        <v>56</v>
      </c>
      <c r="B47" s="4" t="s">
        <v>12</v>
      </c>
      <c r="C47" s="6">
        <v>18800</v>
      </c>
      <c r="D47" s="6">
        <v>0</v>
      </c>
      <c r="E47" s="6">
        <v>0</v>
      </c>
      <c r="F47" s="6">
        <v>0</v>
      </c>
      <c r="G47" s="6">
        <v>18800</v>
      </c>
      <c r="H47" s="6">
        <v>0</v>
      </c>
      <c r="I47" s="6"/>
      <c r="J47" s="6"/>
      <c r="K47" s="6"/>
    </row>
    <row r="48" spans="1:11" ht="13.05" customHeight="1">
      <c r="A48" s="4" t="s">
        <v>57</v>
      </c>
      <c r="B48" s="4" t="s">
        <v>12</v>
      </c>
      <c r="C48" s="6">
        <v>0</v>
      </c>
      <c r="D48" s="6">
        <v>447617782.69999999</v>
      </c>
      <c r="E48" s="6">
        <v>0</v>
      </c>
      <c r="F48" s="6">
        <v>106399342.23</v>
      </c>
      <c r="G48" s="6">
        <v>0</v>
      </c>
      <c r="H48" s="6">
        <v>554017124.92999995</v>
      </c>
      <c r="I48" s="6"/>
      <c r="J48" s="6"/>
      <c r="K48" s="6"/>
    </row>
    <row r="49" spans="1:11" ht="13.05" customHeight="1">
      <c r="A49" s="4" t="s">
        <v>58</v>
      </c>
      <c r="B49" s="4" t="s">
        <v>12</v>
      </c>
      <c r="C49" s="6">
        <v>0</v>
      </c>
      <c r="D49" s="6">
        <v>24117894.609999999</v>
      </c>
      <c r="E49" s="6">
        <v>0</v>
      </c>
      <c r="F49" s="6">
        <v>6009849.3600000003</v>
      </c>
      <c r="G49" s="6">
        <v>0</v>
      </c>
      <c r="H49" s="6">
        <v>30127743.969999999</v>
      </c>
      <c r="I49" s="6"/>
      <c r="J49" s="6"/>
      <c r="K49" s="6"/>
    </row>
    <row r="50" spans="1:11" ht="13.05" customHeight="1">
      <c r="A50" s="4" t="s">
        <v>59</v>
      </c>
      <c r="B50" s="4" t="s">
        <v>12</v>
      </c>
      <c r="C50" s="6">
        <v>0</v>
      </c>
      <c r="D50" s="6">
        <v>9050.5499999999993</v>
      </c>
      <c r="E50" s="6">
        <v>0</v>
      </c>
      <c r="F50" s="6">
        <v>1277</v>
      </c>
      <c r="G50" s="6">
        <v>0</v>
      </c>
      <c r="H50" s="6">
        <v>10327.549999999999</v>
      </c>
      <c r="I50" s="6"/>
      <c r="J50" s="6"/>
      <c r="K50" s="6"/>
    </row>
    <row r="51" spans="1:11" ht="13.05" customHeight="1">
      <c r="A51" s="4" t="s">
        <v>60</v>
      </c>
      <c r="B51" s="4" t="s">
        <v>61</v>
      </c>
      <c r="C51" s="6">
        <v>0</v>
      </c>
      <c r="D51" s="6">
        <v>0</v>
      </c>
      <c r="E51" s="6">
        <v>0</v>
      </c>
      <c r="F51" s="6">
        <v>122.05</v>
      </c>
      <c r="G51" s="6">
        <v>0</v>
      </c>
      <c r="H51" s="6">
        <v>122.05</v>
      </c>
      <c r="I51" s="6"/>
      <c r="J51" s="6"/>
      <c r="K51" s="6"/>
    </row>
    <row r="52" spans="1:11" ht="13.05" customHeight="1">
      <c r="A52" s="4" t="s">
        <v>62</v>
      </c>
      <c r="B52" s="4" t="s">
        <v>12</v>
      </c>
      <c r="C52" s="6">
        <v>0</v>
      </c>
      <c r="D52" s="6">
        <v>20745</v>
      </c>
      <c r="E52" s="6">
        <v>0</v>
      </c>
      <c r="F52" s="6">
        <v>17865</v>
      </c>
      <c r="G52" s="6">
        <v>0</v>
      </c>
      <c r="H52" s="6">
        <v>38610</v>
      </c>
      <c r="I52" s="6"/>
      <c r="J52" s="6"/>
      <c r="K52" s="6"/>
    </row>
    <row r="53" spans="1:11" ht="13.05" customHeight="1">
      <c r="A53" s="4" t="s">
        <v>63</v>
      </c>
      <c r="B53" s="4" t="s">
        <v>12</v>
      </c>
      <c r="C53" s="6">
        <v>0</v>
      </c>
      <c r="D53" s="6">
        <v>90</v>
      </c>
      <c r="E53" s="6">
        <v>0</v>
      </c>
      <c r="F53" s="6">
        <v>45</v>
      </c>
      <c r="G53" s="6">
        <v>0</v>
      </c>
      <c r="H53" s="6">
        <v>135</v>
      </c>
      <c r="I53" s="6"/>
      <c r="J53" s="6"/>
      <c r="K53" s="6"/>
    </row>
    <row r="54" spans="1:11" ht="13.05" customHeight="1">
      <c r="A54" s="3" t="s">
        <v>64</v>
      </c>
      <c r="B54" s="4" t="s">
        <v>12</v>
      </c>
      <c r="C54" s="5">
        <v>0</v>
      </c>
      <c r="D54" s="5">
        <v>2367158075.6799998</v>
      </c>
      <c r="E54" s="5">
        <v>0</v>
      </c>
      <c r="F54" s="5">
        <v>1043339185.52</v>
      </c>
      <c r="G54" s="5">
        <v>0</v>
      </c>
      <c r="H54" s="5">
        <v>3410497261.1999998</v>
      </c>
      <c r="I54" s="5"/>
      <c r="J54" s="5"/>
      <c r="K54" s="5"/>
    </row>
    <row r="55" spans="1:11" ht="13.05" customHeight="1">
      <c r="A55" s="4" t="s">
        <v>65</v>
      </c>
      <c r="B55" s="4" t="s">
        <v>12</v>
      </c>
      <c r="C55" s="6">
        <v>0</v>
      </c>
      <c r="D55" s="6">
        <v>2367148590.4699998</v>
      </c>
      <c r="E55" s="6">
        <v>0</v>
      </c>
      <c r="F55" s="6">
        <v>1043331468.5</v>
      </c>
      <c r="G55" s="6">
        <v>0</v>
      </c>
      <c r="H55" s="6">
        <v>3410480058.9699998</v>
      </c>
      <c r="I55" s="6"/>
      <c r="J55" s="6"/>
      <c r="K55" s="6"/>
    </row>
    <row r="56" spans="1:11" ht="13.05" customHeight="1">
      <c r="A56" s="4" t="s">
        <v>66</v>
      </c>
      <c r="B56" s="4" t="s">
        <v>12</v>
      </c>
      <c r="C56" s="6">
        <v>0</v>
      </c>
      <c r="D56" s="6">
        <v>9485.2099999999991</v>
      </c>
      <c r="E56" s="6">
        <v>0</v>
      </c>
      <c r="F56" s="6">
        <v>7717.02</v>
      </c>
      <c r="G56" s="6">
        <v>0</v>
      </c>
      <c r="H56" s="6">
        <v>17202.23</v>
      </c>
      <c r="I56" s="6"/>
      <c r="J56" s="6"/>
      <c r="K56" s="6"/>
    </row>
    <row r="57" spans="1:11" ht="13.05" customHeight="1">
      <c r="A57" s="3" t="s">
        <v>67</v>
      </c>
      <c r="B57" s="4" t="s">
        <v>12</v>
      </c>
      <c r="C57" s="5">
        <v>0</v>
      </c>
      <c r="D57" s="5">
        <v>111293373.87</v>
      </c>
      <c r="E57" s="5">
        <v>0</v>
      </c>
      <c r="F57" s="5">
        <v>29216058.77</v>
      </c>
      <c r="G57" s="5">
        <v>0</v>
      </c>
      <c r="H57" s="5">
        <v>140509432.64000002</v>
      </c>
      <c r="I57" s="5"/>
      <c r="J57" s="5"/>
      <c r="K57" s="5"/>
    </row>
    <row r="58" spans="1:11" ht="13.05" customHeight="1">
      <c r="A58" s="4" t="s">
        <v>68</v>
      </c>
      <c r="B58" s="4" t="s">
        <v>12</v>
      </c>
      <c r="C58" s="6">
        <v>0</v>
      </c>
      <c r="D58" s="6">
        <v>100701012.18000001</v>
      </c>
      <c r="E58" s="6">
        <v>0</v>
      </c>
      <c r="F58" s="6">
        <v>29185908.77</v>
      </c>
      <c r="G58" s="6">
        <v>0</v>
      </c>
      <c r="H58" s="6">
        <v>129886920.95</v>
      </c>
      <c r="I58" s="6"/>
      <c r="J58" s="6"/>
      <c r="K58" s="6"/>
    </row>
    <row r="59" spans="1:11" ht="13.05" customHeight="1">
      <c r="A59" s="4" t="s">
        <v>69</v>
      </c>
      <c r="B59" s="4" t="s">
        <v>70</v>
      </c>
      <c r="C59" s="6">
        <v>0</v>
      </c>
      <c r="D59" s="6">
        <v>10592361.689999999</v>
      </c>
      <c r="E59" s="6">
        <v>0</v>
      </c>
      <c r="F59" s="6">
        <v>30150</v>
      </c>
      <c r="G59" s="6">
        <v>0</v>
      </c>
      <c r="H59" s="6">
        <v>10622511.689999999</v>
      </c>
      <c r="I59" s="6"/>
      <c r="J59" s="6"/>
      <c r="K59" s="6"/>
    </row>
    <row r="60" spans="1:11" ht="13.05" customHeight="1">
      <c r="A60" s="3" t="s">
        <v>71</v>
      </c>
      <c r="B60" s="4" t="s">
        <v>12</v>
      </c>
      <c r="C60" s="5">
        <v>10864848270.759996</v>
      </c>
      <c r="D60" s="5">
        <v>664327236.44999993</v>
      </c>
      <c r="E60" s="5">
        <v>3516046928.1199999</v>
      </c>
      <c r="F60" s="5">
        <v>230499540.88999999</v>
      </c>
      <c r="G60" s="5">
        <v>14380862171.480001</v>
      </c>
      <c r="H60" s="5">
        <v>894793749.94000006</v>
      </c>
      <c r="I60" s="5"/>
      <c r="J60" s="5"/>
      <c r="K60" s="5"/>
    </row>
    <row r="61" spans="1:11" ht="13.05" customHeight="1">
      <c r="A61" s="3" t="s">
        <v>72</v>
      </c>
      <c r="B61" s="4" t="s">
        <v>12</v>
      </c>
      <c r="C61" s="5">
        <v>16781599.740000002</v>
      </c>
      <c r="D61" s="5">
        <v>73203.8</v>
      </c>
      <c r="E61" s="5">
        <v>1175639.57</v>
      </c>
      <c r="F61" s="5">
        <v>5524.89</v>
      </c>
      <c r="G61" s="5">
        <v>17957239.310000002</v>
      </c>
      <c r="H61" s="5">
        <v>78728.69</v>
      </c>
      <c r="I61" s="5"/>
      <c r="J61" s="5"/>
      <c r="K61" s="5"/>
    </row>
    <row r="62" spans="1:11" ht="13.05" customHeight="1">
      <c r="A62" s="4" t="s">
        <v>73</v>
      </c>
      <c r="B62" s="4" t="s">
        <v>12</v>
      </c>
      <c r="C62" s="6">
        <v>13683886.23</v>
      </c>
      <c r="D62" s="6">
        <v>0</v>
      </c>
      <c r="E62" s="6">
        <v>971687.01</v>
      </c>
      <c r="F62" s="6">
        <v>0</v>
      </c>
      <c r="G62" s="6">
        <v>14655573.24</v>
      </c>
      <c r="H62" s="6">
        <v>0</v>
      </c>
      <c r="I62" s="6"/>
      <c r="J62" s="6"/>
      <c r="K62" s="6"/>
    </row>
    <row r="63" spans="1:11" ht="13.05" customHeight="1">
      <c r="A63" s="4" t="s">
        <v>74</v>
      </c>
      <c r="B63" s="4" t="s">
        <v>12</v>
      </c>
      <c r="C63" s="6">
        <v>562711.35</v>
      </c>
      <c r="D63" s="6">
        <v>0</v>
      </c>
      <c r="E63" s="6">
        <v>18010.599999999999</v>
      </c>
      <c r="F63" s="6">
        <v>0</v>
      </c>
      <c r="G63" s="6">
        <v>580721.94999999995</v>
      </c>
      <c r="H63" s="6">
        <v>0</v>
      </c>
      <c r="I63" s="6"/>
      <c r="J63" s="6"/>
      <c r="K63" s="6"/>
    </row>
    <row r="64" spans="1:11" ht="13.05" customHeight="1">
      <c r="A64" s="4" t="s">
        <v>75</v>
      </c>
      <c r="B64" s="4" t="s">
        <v>12</v>
      </c>
      <c r="C64" s="6">
        <v>2013435.7</v>
      </c>
      <c r="D64" s="6">
        <v>0</v>
      </c>
      <c r="E64" s="6">
        <v>185941.96</v>
      </c>
      <c r="F64" s="6">
        <v>0</v>
      </c>
      <c r="G64" s="6">
        <v>2199377.66</v>
      </c>
      <c r="H64" s="6">
        <v>0</v>
      </c>
      <c r="I64" s="6"/>
      <c r="J64" s="6"/>
      <c r="K64" s="6"/>
    </row>
    <row r="65" spans="1:11" ht="13.05" customHeight="1">
      <c r="A65" s="4" t="s">
        <v>76</v>
      </c>
      <c r="B65" s="4" t="s">
        <v>12</v>
      </c>
      <c r="C65" s="6">
        <v>493682.71</v>
      </c>
      <c r="D65" s="6">
        <v>0</v>
      </c>
      <c r="E65" s="6">
        <v>0</v>
      </c>
      <c r="F65" s="6">
        <v>0</v>
      </c>
      <c r="G65" s="6">
        <v>493682.71</v>
      </c>
      <c r="H65" s="6">
        <v>0</v>
      </c>
      <c r="I65" s="6"/>
      <c r="J65" s="6"/>
      <c r="K65" s="6"/>
    </row>
    <row r="66" spans="1:11" ht="13.05" customHeight="1">
      <c r="A66" s="4" t="s">
        <v>77</v>
      </c>
      <c r="B66" s="4" t="s">
        <v>12</v>
      </c>
      <c r="C66" s="6">
        <v>0</v>
      </c>
      <c r="D66" s="6">
        <v>73195.8</v>
      </c>
      <c r="E66" s="6">
        <v>0</v>
      </c>
      <c r="F66" s="6">
        <v>5523.89</v>
      </c>
      <c r="G66" s="6">
        <v>0</v>
      </c>
      <c r="H66" s="6">
        <v>78719.69</v>
      </c>
      <c r="I66" s="6"/>
      <c r="J66" s="6"/>
      <c r="K66" s="6"/>
    </row>
    <row r="67" spans="1:11" ht="13.05" customHeight="1">
      <c r="A67" s="4" t="s">
        <v>78</v>
      </c>
      <c r="B67" s="4" t="s">
        <v>12</v>
      </c>
      <c r="C67" s="6">
        <v>0</v>
      </c>
      <c r="D67" s="6">
        <v>8</v>
      </c>
      <c r="E67" s="6">
        <v>0</v>
      </c>
      <c r="F67" s="6">
        <v>1</v>
      </c>
      <c r="G67" s="6">
        <v>0</v>
      </c>
      <c r="H67" s="6">
        <v>9</v>
      </c>
      <c r="I67" s="6"/>
      <c r="J67" s="6"/>
      <c r="K67" s="6"/>
    </row>
    <row r="68" spans="1:11" ht="13.05" customHeight="1">
      <c r="A68" s="4" t="s">
        <v>79</v>
      </c>
      <c r="B68" s="4" t="s">
        <v>12</v>
      </c>
      <c r="C68" s="6">
        <v>27883.75</v>
      </c>
      <c r="D68" s="6">
        <v>0</v>
      </c>
      <c r="E68" s="6">
        <v>0</v>
      </c>
      <c r="F68" s="6">
        <v>0</v>
      </c>
      <c r="G68" s="6">
        <v>27883.75</v>
      </c>
      <c r="H68" s="6">
        <v>0</v>
      </c>
      <c r="I68" s="6"/>
      <c r="J68" s="6"/>
      <c r="K68" s="6"/>
    </row>
    <row r="69" spans="1:11" ht="13.05" customHeight="1">
      <c r="A69" s="3" t="s">
        <v>80</v>
      </c>
      <c r="B69" s="4" t="s">
        <v>12</v>
      </c>
      <c r="C69" s="5">
        <v>310983383.80000001</v>
      </c>
      <c r="D69" s="5">
        <v>12551806</v>
      </c>
      <c r="E69" s="5">
        <v>47287735.390000001</v>
      </c>
      <c r="F69" s="5">
        <v>3881782</v>
      </c>
      <c r="G69" s="5">
        <v>358271119.18999994</v>
      </c>
      <c r="H69" s="5">
        <v>16433588</v>
      </c>
      <c r="I69" s="5"/>
      <c r="J69" s="5"/>
      <c r="K69" s="5"/>
    </row>
    <row r="70" spans="1:11" ht="13.05" customHeight="1">
      <c r="A70" s="4" t="s">
        <v>81</v>
      </c>
      <c r="B70" s="4" t="s">
        <v>12</v>
      </c>
      <c r="C70" s="6">
        <v>46668431.25</v>
      </c>
      <c r="D70" s="6">
        <v>0</v>
      </c>
      <c r="E70" s="6">
        <v>10182778.779999999</v>
      </c>
      <c r="F70" s="6">
        <v>0</v>
      </c>
      <c r="G70" s="6">
        <v>56851210.030000001</v>
      </c>
      <c r="H70" s="6">
        <v>0</v>
      </c>
      <c r="I70" s="6"/>
      <c r="J70" s="6"/>
      <c r="K70" s="6"/>
    </row>
    <row r="71" spans="1:11" ht="13.05" customHeight="1">
      <c r="A71" s="4" t="s">
        <v>82</v>
      </c>
      <c r="B71" s="4" t="s">
        <v>12</v>
      </c>
      <c r="C71" s="6">
        <v>7759614.2599999998</v>
      </c>
      <c r="D71" s="6">
        <v>0</v>
      </c>
      <c r="E71" s="6">
        <v>1657038.57</v>
      </c>
      <c r="F71" s="6">
        <v>0</v>
      </c>
      <c r="G71" s="6">
        <v>9416652.8300000001</v>
      </c>
      <c r="H71" s="6">
        <v>0</v>
      </c>
      <c r="I71" s="6"/>
      <c r="J71" s="6"/>
      <c r="K71" s="6"/>
    </row>
    <row r="72" spans="1:11" ht="13.05" customHeight="1">
      <c r="A72" s="4" t="s">
        <v>83</v>
      </c>
      <c r="B72" s="4" t="s">
        <v>12</v>
      </c>
      <c r="C72" s="6">
        <v>25268</v>
      </c>
      <c r="D72" s="6">
        <v>0</v>
      </c>
      <c r="E72" s="6">
        <v>8619</v>
      </c>
      <c r="F72" s="6">
        <v>0</v>
      </c>
      <c r="G72" s="6">
        <v>33887</v>
      </c>
      <c r="H72" s="6">
        <v>0</v>
      </c>
      <c r="I72" s="6"/>
      <c r="J72" s="6"/>
      <c r="K72" s="6"/>
    </row>
    <row r="73" spans="1:11" ht="13.05" customHeight="1">
      <c r="A73" s="4" t="s">
        <v>84</v>
      </c>
      <c r="B73" s="4" t="s">
        <v>12</v>
      </c>
      <c r="C73" s="6">
        <v>0</v>
      </c>
      <c r="D73" s="6">
        <v>3327246.15</v>
      </c>
      <c r="E73" s="6">
        <v>0</v>
      </c>
      <c r="F73" s="6">
        <v>874838.39</v>
      </c>
      <c r="G73" s="6">
        <v>0</v>
      </c>
      <c r="H73" s="6">
        <v>4202084.54</v>
      </c>
      <c r="I73" s="6"/>
      <c r="J73" s="6"/>
      <c r="K73" s="6"/>
    </row>
    <row r="74" spans="1:11" ht="13.05" customHeight="1">
      <c r="A74" s="4" t="s">
        <v>85</v>
      </c>
      <c r="B74" s="4" t="s">
        <v>12</v>
      </c>
      <c r="C74" s="6">
        <v>0</v>
      </c>
      <c r="D74" s="6">
        <v>481655.85</v>
      </c>
      <c r="E74" s="6">
        <v>0</v>
      </c>
      <c r="F74" s="6">
        <v>150664.60999999999</v>
      </c>
      <c r="G74" s="6">
        <v>0</v>
      </c>
      <c r="H74" s="6">
        <v>632320.46</v>
      </c>
      <c r="I74" s="6"/>
      <c r="J74" s="6"/>
      <c r="K74" s="6"/>
    </row>
    <row r="75" spans="1:11" ht="13.05" customHeight="1">
      <c r="A75" s="4" t="s">
        <v>86</v>
      </c>
      <c r="B75" s="4" t="s">
        <v>12</v>
      </c>
      <c r="C75" s="6">
        <v>0</v>
      </c>
      <c r="D75" s="6">
        <v>1998</v>
      </c>
      <c r="E75" s="6">
        <v>0</v>
      </c>
      <c r="F75" s="6">
        <v>425</v>
      </c>
      <c r="G75" s="6">
        <v>0</v>
      </c>
      <c r="H75" s="6">
        <v>2423</v>
      </c>
      <c r="I75" s="6"/>
      <c r="J75" s="6"/>
      <c r="K75" s="6"/>
    </row>
    <row r="76" spans="1:11" ht="13.05" customHeight="1">
      <c r="A76" s="4" t="s">
        <v>87</v>
      </c>
      <c r="B76" s="4" t="s">
        <v>12</v>
      </c>
      <c r="C76" s="6">
        <v>207455986.21000001</v>
      </c>
      <c r="D76" s="6">
        <v>0</v>
      </c>
      <c r="E76" s="6">
        <v>29977249.77</v>
      </c>
      <c r="F76" s="6">
        <v>0</v>
      </c>
      <c r="G76" s="6">
        <v>237433235.97999999</v>
      </c>
      <c r="H76" s="6">
        <v>0</v>
      </c>
      <c r="I76" s="6"/>
      <c r="J76" s="6"/>
      <c r="K76" s="6"/>
    </row>
    <row r="77" spans="1:11" ht="13.05" customHeight="1">
      <c r="A77" s="4" t="s">
        <v>88</v>
      </c>
      <c r="B77" s="4" t="s">
        <v>12</v>
      </c>
      <c r="C77" s="6">
        <v>48257810.049999997</v>
      </c>
      <c r="D77" s="6">
        <v>0</v>
      </c>
      <c r="E77" s="6">
        <v>5407030.2699999996</v>
      </c>
      <c r="F77" s="6">
        <v>0</v>
      </c>
      <c r="G77" s="6">
        <v>53664840.32</v>
      </c>
      <c r="H77" s="6">
        <v>0</v>
      </c>
      <c r="I77" s="6"/>
      <c r="J77" s="6"/>
      <c r="K77" s="6"/>
    </row>
    <row r="78" spans="1:11" ht="13.05" customHeight="1">
      <c r="A78" s="4" t="s">
        <v>89</v>
      </c>
      <c r="B78" s="4" t="s">
        <v>12</v>
      </c>
      <c r="C78" s="6">
        <v>816274.03</v>
      </c>
      <c r="D78" s="6">
        <v>0</v>
      </c>
      <c r="E78" s="6">
        <v>55019</v>
      </c>
      <c r="F78" s="6">
        <v>0</v>
      </c>
      <c r="G78" s="6">
        <v>871293.03</v>
      </c>
      <c r="H78" s="6">
        <v>0</v>
      </c>
      <c r="I78" s="6"/>
      <c r="J78" s="6"/>
      <c r="K78" s="6"/>
    </row>
    <row r="79" spans="1:11" ht="13.05" customHeight="1">
      <c r="A79" s="4" t="s">
        <v>90</v>
      </c>
      <c r="B79" s="4" t="s">
        <v>12</v>
      </c>
      <c r="C79" s="6">
        <v>0</v>
      </c>
      <c r="D79" s="6">
        <v>6390627.1699999999</v>
      </c>
      <c r="E79" s="6">
        <v>0</v>
      </c>
      <c r="F79" s="6">
        <v>2131020.7999999998</v>
      </c>
      <c r="G79" s="6">
        <v>0</v>
      </c>
      <c r="H79" s="6">
        <v>8521647.9700000007</v>
      </c>
      <c r="I79" s="6"/>
      <c r="J79" s="6"/>
      <c r="K79" s="6"/>
    </row>
    <row r="80" spans="1:11" ht="13.05" customHeight="1">
      <c r="A80" s="4" t="s">
        <v>91</v>
      </c>
      <c r="B80" s="4" t="s">
        <v>12</v>
      </c>
      <c r="C80" s="6">
        <v>0</v>
      </c>
      <c r="D80" s="6">
        <v>2338216.83</v>
      </c>
      <c r="E80" s="6">
        <v>0</v>
      </c>
      <c r="F80" s="6">
        <v>723629.2</v>
      </c>
      <c r="G80" s="6">
        <v>0</v>
      </c>
      <c r="H80" s="6">
        <v>3061846.03</v>
      </c>
      <c r="I80" s="6"/>
      <c r="J80" s="6"/>
      <c r="K80" s="6"/>
    </row>
    <row r="81" spans="1:11" ht="13.05" customHeight="1">
      <c r="A81" s="4" t="s">
        <v>92</v>
      </c>
      <c r="B81" s="4" t="s">
        <v>12</v>
      </c>
      <c r="C81" s="6">
        <v>0</v>
      </c>
      <c r="D81" s="6">
        <v>12062</v>
      </c>
      <c r="E81" s="6">
        <v>0</v>
      </c>
      <c r="F81" s="6">
        <v>1204</v>
      </c>
      <c r="G81" s="6">
        <v>0</v>
      </c>
      <c r="H81" s="6">
        <v>13266</v>
      </c>
      <c r="I81" s="6"/>
      <c r="J81" s="6"/>
      <c r="K81" s="6"/>
    </row>
    <row r="82" spans="1:11" ht="13.05" customHeight="1">
      <c r="A82" s="3" t="s">
        <v>93</v>
      </c>
      <c r="B82" s="4" t="s">
        <v>12</v>
      </c>
      <c r="C82" s="5">
        <v>156087874.24000001</v>
      </c>
      <c r="D82" s="5">
        <v>13826</v>
      </c>
      <c r="E82" s="5">
        <v>9506033.5999999996</v>
      </c>
      <c r="F82" s="5">
        <v>26</v>
      </c>
      <c r="G82" s="5">
        <v>165593907.84</v>
      </c>
      <c r="H82" s="5">
        <v>13852</v>
      </c>
      <c r="I82" s="5"/>
      <c r="J82" s="5"/>
      <c r="K82" s="5"/>
    </row>
    <row r="83" spans="1:11" ht="13.05" customHeight="1">
      <c r="A83" s="4" t="s">
        <v>94</v>
      </c>
      <c r="B83" s="4" t="s">
        <v>12</v>
      </c>
      <c r="C83" s="6">
        <v>0</v>
      </c>
      <c r="D83" s="6">
        <v>120</v>
      </c>
      <c r="E83" s="6">
        <v>0</v>
      </c>
      <c r="F83" s="6">
        <v>26</v>
      </c>
      <c r="G83" s="6">
        <v>0</v>
      </c>
      <c r="H83" s="6">
        <v>146</v>
      </c>
      <c r="I83" s="6"/>
      <c r="J83" s="6"/>
      <c r="K83" s="6"/>
    </row>
    <row r="84" spans="1:11" ht="13.05" customHeight="1">
      <c r="A84" s="4" t="s">
        <v>95</v>
      </c>
      <c r="B84" s="4" t="s">
        <v>12</v>
      </c>
      <c r="C84" s="6">
        <v>156035919.21000001</v>
      </c>
      <c r="D84" s="6">
        <v>0</v>
      </c>
      <c r="E84" s="6">
        <v>9490070.0800000001</v>
      </c>
      <c r="F84" s="6">
        <v>0</v>
      </c>
      <c r="G84" s="6">
        <v>165525989.28999999</v>
      </c>
      <c r="H84" s="6">
        <v>0</v>
      </c>
      <c r="I84" s="6"/>
      <c r="J84" s="6"/>
      <c r="K84" s="6"/>
    </row>
    <row r="85" spans="1:11" ht="13.05" customHeight="1">
      <c r="A85" s="4" t="s">
        <v>96</v>
      </c>
      <c r="B85" s="4" t="s">
        <v>12</v>
      </c>
      <c r="C85" s="6">
        <v>48560.03</v>
      </c>
      <c r="D85" s="6">
        <v>0</v>
      </c>
      <c r="E85" s="6">
        <v>15957.52</v>
      </c>
      <c r="F85" s="6">
        <v>0</v>
      </c>
      <c r="G85" s="6">
        <v>64517.55</v>
      </c>
      <c r="H85" s="6">
        <v>0</v>
      </c>
      <c r="I85" s="6"/>
      <c r="J85" s="6"/>
      <c r="K85" s="6"/>
    </row>
    <row r="86" spans="1:11" ht="13.05" customHeight="1">
      <c r="A86" s="4" t="s">
        <v>97</v>
      </c>
      <c r="B86" s="4" t="s">
        <v>12</v>
      </c>
      <c r="C86" s="6">
        <v>3395</v>
      </c>
      <c r="D86" s="6">
        <v>0</v>
      </c>
      <c r="E86" s="6">
        <v>6</v>
      </c>
      <c r="F86" s="6">
        <v>0</v>
      </c>
      <c r="G86" s="6">
        <v>3401</v>
      </c>
      <c r="H86" s="6">
        <v>0</v>
      </c>
      <c r="I86" s="6"/>
      <c r="J86" s="6"/>
      <c r="K86" s="6"/>
    </row>
    <row r="87" spans="1:11" ht="13.05" customHeight="1">
      <c r="A87" s="4" t="s">
        <v>98</v>
      </c>
      <c r="B87" s="4" t="s">
        <v>99</v>
      </c>
      <c r="C87" s="6">
        <v>0</v>
      </c>
      <c r="D87" s="6">
        <v>13460.5</v>
      </c>
      <c r="E87" s="6">
        <v>0</v>
      </c>
      <c r="F87" s="6">
        <v>0</v>
      </c>
      <c r="G87" s="6">
        <v>0</v>
      </c>
      <c r="H87" s="6">
        <v>13460.5</v>
      </c>
      <c r="I87" s="6"/>
      <c r="J87" s="6"/>
      <c r="K87" s="6"/>
    </row>
    <row r="88" spans="1:11" ht="13.05" customHeight="1">
      <c r="A88" s="4" t="s">
        <v>100</v>
      </c>
      <c r="B88" s="4" t="s">
        <v>101</v>
      </c>
      <c r="C88" s="6">
        <v>0</v>
      </c>
      <c r="D88" s="6">
        <v>245.5</v>
      </c>
      <c r="E88" s="6">
        <v>0</v>
      </c>
      <c r="F88" s="6">
        <v>0</v>
      </c>
      <c r="G88" s="6">
        <v>0</v>
      </c>
      <c r="H88" s="6">
        <v>245.5</v>
      </c>
      <c r="I88" s="6"/>
      <c r="J88" s="6"/>
      <c r="K88" s="6"/>
    </row>
    <row r="89" spans="1:11" ht="13.05" customHeight="1">
      <c r="A89" s="3" t="s">
        <v>102</v>
      </c>
      <c r="B89" s="4" t="s">
        <v>12</v>
      </c>
      <c r="C89" s="5">
        <v>61635.64</v>
      </c>
      <c r="D89" s="5">
        <v>0</v>
      </c>
      <c r="E89" s="5">
        <v>45966.97</v>
      </c>
      <c r="F89" s="5">
        <v>0</v>
      </c>
      <c r="G89" s="5">
        <v>107602.61</v>
      </c>
      <c r="H89" s="5">
        <v>0</v>
      </c>
      <c r="I89" s="5"/>
      <c r="J89" s="5"/>
      <c r="K89" s="5"/>
    </row>
    <row r="90" spans="1:11" ht="13.05" customHeight="1">
      <c r="A90" s="4" t="s">
        <v>103</v>
      </c>
      <c r="B90" s="4" t="s">
        <v>12</v>
      </c>
      <c r="C90" s="6">
        <v>47518.720000000001</v>
      </c>
      <c r="D90" s="6">
        <v>0</v>
      </c>
      <c r="E90" s="6">
        <v>40601.03</v>
      </c>
      <c r="F90" s="6">
        <v>0</v>
      </c>
      <c r="G90" s="6">
        <v>88119.75</v>
      </c>
      <c r="H90" s="6">
        <v>0</v>
      </c>
      <c r="I90" s="6"/>
      <c r="J90" s="6"/>
      <c r="K90" s="6"/>
    </row>
    <row r="91" spans="1:11" ht="13.05" customHeight="1">
      <c r="A91" s="4" t="s">
        <v>104</v>
      </c>
      <c r="B91" s="4" t="s">
        <v>12</v>
      </c>
      <c r="C91" s="6">
        <v>14116.92</v>
      </c>
      <c r="D91" s="6">
        <v>0</v>
      </c>
      <c r="E91" s="6">
        <v>5365.94</v>
      </c>
      <c r="F91" s="6">
        <v>0</v>
      </c>
      <c r="G91" s="6">
        <v>19482.86</v>
      </c>
      <c r="H91" s="6">
        <v>0</v>
      </c>
      <c r="I91" s="6"/>
      <c r="J91" s="6"/>
      <c r="K91" s="6"/>
    </row>
    <row r="92" spans="1:11" ht="13.05" customHeight="1">
      <c r="A92" s="3" t="s">
        <v>105</v>
      </c>
      <c r="B92" s="4" t="s">
        <v>12</v>
      </c>
      <c r="C92" s="5">
        <v>4548720.5599999996</v>
      </c>
      <c r="D92" s="5">
        <v>133078</v>
      </c>
      <c r="E92" s="5">
        <v>866021.19000000006</v>
      </c>
      <c r="F92" s="5">
        <v>41280</v>
      </c>
      <c r="G92" s="5">
        <v>5414691.75</v>
      </c>
      <c r="H92" s="5">
        <v>174308</v>
      </c>
      <c r="I92" s="5"/>
      <c r="J92" s="5"/>
      <c r="K92" s="5"/>
    </row>
    <row r="93" spans="1:11" ht="13.05" customHeight="1">
      <c r="A93" s="4" t="s">
        <v>106</v>
      </c>
      <c r="B93" s="4" t="s">
        <v>12</v>
      </c>
      <c r="C93" s="6">
        <v>0</v>
      </c>
      <c r="D93" s="6">
        <v>12515</v>
      </c>
      <c r="E93" s="6">
        <v>0</v>
      </c>
      <c r="F93" s="6">
        <v>0</v>
      </c>
      <c r="G93" s="6">
        <v>0</v>
      </c>
      <c r="H93" s="6">
        <v>12515</v>
      </c>
      <c r="I93" s="6"/>
      <c r="J93" s="6"/>
      <c r="K93" s="6"/>
    </row>
    <row r="94" spans="1:11" ht="13.05" customHeight="1">
      <c r="A94" s="4" t="s">
        <v>107</v>
      </c>
      <c r="B94" s="4" t="s">
        <v>12</v>
      </c>
      <c r="C94" s="6">
        <v>0</v>
      </c>
      <c r="D94" s="6">
        <v>473</v>
      </c>
      <c r="E94" s="6">
        <v>0</v>
      </c>
      <c r="F94" s="6">
        <v>0</v>
      </c>
      <c r="G94" s="6">
        <v>0</v>
      </c>
      <c r="H94" s="6">
        <v>473</v>
      </c>
      <c r="I94" s="6"/>
      <c r="J94" s="6"/>
      <c r="K94" s="6"/>
    </row>
    <row r="95" spans="1:11" ht="13.05" customHeight="1">
      <c r="A95" s="4" t="s">
        <v>108</v>
      </c>
      <c r="B95" s="4" t="s">
        <v>12</v>
      </c>
      <c r="C95" s="6">
        <v>2257640.75</v>
      </c>
      <c r="D95" s="6">
        <v>0</v>
      </c>
      <c r="E95" s="6">
        <v>571140.30000000005</v>
      </c>
      <c r="F95" s="6">
        <v>0</v>
      </c>
      <c r="G95" s="6">
        <v>2828781.05</v>
      </c>
      <c r="H95" s="6">
        <v>0</v>
      </c>
      <c r="I95" s="6"/>
      <c r="J95" s="6"/>
      <c r="K95" s="6"/>
    </row>
    <row r="96" spans="1:11" ht="13.05" customHeight="1">
      <c r="A96" s="4" t="s">
        <v>109</v>
      </c>
      <c r="B96" s="4" t="s">
        <v>12</v>
      </c>
      <c r="C96" s="6">
        <v>23617.53</v>
      </c>
      <c r="D96" s="6">
        <v>0</v>
      </c>
      <c r="E96" s="6">
        <v>27848.78</v>
      </c>
      <c r="F96" s="6">
        <v>0</v>
      </c>
      <c r="G96" s="6">
        <v>51466.31</v>
      </c>
      <c r="H96" s="6">
        <v>0</v>
      </c>
      <c r="I96" s="6"/>
      <c r="J96" s="6"/>
      <c r="K96" s="6"/>
    </row>
    <row r="97" spans="1:11" ht="13.05" customHeight="1">
      <c r="A97" s="4" t="s">
        <v>110</v>
      </c>
      <c r="B97" s="4" t="s">
        <v>12</v>
      </c>
      <c r="C97" s="6">
        <v>365910.1</v>
      </c>
      <c r="D97" s="6">
        <v>0</v>
      </c>
      <c r="E97" s="6">
        <v>56501.27</v>
      </c>
      <c r="F97" s="6">
        <v>0</v>
      </c>
      <c r="G97" s="6">
        <v>422411.37</v>
      </c>
      <c r="H97" s="6">
        <v>0</v>
      </c>
      <c r="I97" s="6"/>
      <c r="J97" s="6"/>
      <c r="K97" s="6"/>
    </row>
    <row r="98" spans="1:11" ht="13.05" customHeight="1">
      <c r="A98" s="4" t="s">
        <v>111</v>
      </c>
      <c r="B98" s="4" t="s">
        <v>12</v>
      </c>
      <c r="C98" s="6">
        <v>14639.91</v>
      </c>
      <c r="D98" s="6">
        <v>0</v>
      </c>
      <c r="E98" s="6">
        <v>0</v>
      </c>
      <c r="F98" s="6">
        <v>0</v>
      </c>
      <c r="G98" s="6">
        <v>14639.91</v>
      </c>
      <c r="H98" s="6">
        <v>0</v>
      </c>
      <c r="I98" s="6"/>
      <c r="J98" s="6"/>
      <c r="K98" s="6"/>
    </row>
    <row r="99" spans="1:11" ht="13.05" customHeight="1">
      <c r="A99" s="4" t="s">
        <v>112</v>
      </c>
      <c r="B99" s="4" t="s">
        <v>12</v>
      </c>
      <c r="C99" s="6">
        <v>30408.74</v>
      </c>
      <c r="D99" s="6">
        <v>0</v>
      </c>
      <c r="E99" s="6">
        <v>0</v>
      </c>
      <c r="F99" s="6">
        <v>0</v>
      </c>
      <c r="G99" s="6">
        <v>30408.74</v>
      </c>
      <c r="H99" s="6">
        <v>0</v>
      </c>
      <c r="I99" s="6"/>
      <c r="J99" s="6"/>
      <c r="K99" s="6"/>
    </row>
    <row r="100" spans="1:11" ht="13.05" customHeight="1">
      <c r="A100" s="4" t="s">
        <v>113</v>
      </c>
      <c r="B100" s="4" t="s">
        <v>114</v>
      </c>
      <c r="C100" s="6">
        <v>113088.83</v>
      </c>
      <c r="D100" s="6">
        <v>0</v>
      </c>
      <c r="E100" s="6">
        <v>11112.56</v>
      </c>
      <c r="F100" s="6">
        <v>0</v>
      </c>
      <c r="G100" s="6">
        <v>124201.39</v>
      </c>
      <c r="H100" s="6">
        <v>0</v>
      </c>
      <c r="I100" s="6"/>
      <c r="J100" s="6"/>
      <c r="K100" s="6"/>
    </row>
    <row r="101" spans="1:11" ht="13.05" customHeight="1">
      <c r="A101" s="4" t="s">
        <v>115</v>
      </c>
      <c r="B101" s="4" t="s">
        <v>12</v>
      </c>
      <c r="C101" s="6">
        <v>1040972.5</v>
      </c>
      <c r="D101" s="6">
        <v>0</v>
      </c>
      <c r="E101" s="6">
        <v>168508.79999999999</v>
      </c>
      <c r="F101" s="6">
        <v>50</v>
      </c>
      <c r="G101" s="6">
        <v>1209431.3</v>
      </c>
      <c r="H101" s="6">
        <v>0</v>
      </c>
      <c r="I101" s="6"/>
      <c r="J101" s="6"/>
      <c r="K101" s="6"/>
    </row>
    <row r="102" spans="1:11" ht="13.05" customHeight="1">
      <c r="A102" s="4" t="s">
        <v>116</v>
      </c>
      <c r="B102" s="4" t="s">
        <v>12</v>
      </c>
      <c r="C102" s="6">
        <v>702439.2</v>
      </c>
      <c r="D102" s="6">
        <v>0</v>
      </c>
      <c r="E102" s="6">
        <v>30908.48</v>
      </c>
      <c r="F102" s="6">
        <v>0</v>
      </c>
      <c r="G102" s="6">
        <v>733347.68</v>
      </c>
      <c r="H102" s="6">
        <v>0</v>
      </c>
      <c r="I102" s="6"/>
      <c r="J102" s="6"/>
      <c r="K102" s="6"/>
    </row>
    <row r="103" spans="1:11" ht="13.05" customHeight="1">
      <c r="A103" s="4" t="s">
        <v>117</v>
      </c>
      <c r="B103" s="4" t="s">
        <v>12</v>
      </c>
      <c r="C103" s="6">
        <v>0</v>
      </c>
      <c r="D103" s="6">
        <v>120090</v>
      </c>
      <c r="E103" s="6">
        <v>0</v>
      </c>
      <c r="F103" s="6">
        <v>41230</v>
      </c>
      <c r="G103" s="6">
        <v>0</v>
      </c>
      <c r="H103" s="6">
        <v>161320</v>
      </c>
      <c r="I103" s="6"/>
      <c r="J103" s="6"/>
      <c r="K103" s="6"/>
    </row>
    <row r="104" spans="1:11" ht="13.05" customHeight="1">
      <c r="A104" s="4" t="s">
        <v>118</v>
      </c>
      <c r="B104" s="4" t="s">
        <v>12</v>
      </c>
      <c r="C104" s="6">
        <v>3</v>
      </c>
      <c r="D104" s="6">
        <v>0</v>
      </c>
      <c r="E104" s="6">
        <v>1</v>
      </c>
      <c r="F104" s="6">
        <v>0</v>
      </c>
      <c r="G104" s="6">
        <v>4</v>
      </c>
      <c r="H104" s="6">
        <v>0</v>
      </c>
      <c r="I104" s="6"/>
      <c r="J104" s="6"/>
      <c r="K104" s="6"/>
    </row>
    <row r="105" spans="1:11" ht="13.05" customHeight="1">
      <c r="A105" s="3" t="s">
        <v>119</v>
      </c>
      <c r="B105" s="4" t="s">
        <v>12</v>
      </c>
      <c r="C105" s="5">
        <v>14332472.09</v>
      </c>
      <c r="D105" s="5">
        <v>559083.5</v>
      </c>
      <c r="E105" s="5">
        <v>906063.03</v>
      </c>
      <c r="F105" s="5">
        <v>54340.5</v>
      </c>
      <c r="G105" s="5">
        <v>15238535.119999999</v>
      </c>
      <c r="H105" s="5">
        <v>613424</v>
      </c>
      <c r="I105" s="5"/>
      <c r="J105" s="5"/>
      <c r="K105" s="5"/>
    </row>
    <row r="106" spans="1:11" ht="13.05" customHeight="1">
      <c r="A106" s="4" t="s">
        <v>120</v>
      </c>
      <c r="B106" s="4" t="s">
        <v>12</v>
      </c>
      <c r="C106" s="6">
        <v>14332472.09</v>
      </c>
      <c r="D106" s="6">
        <v>0</v>
      </c>
      <c r="E106" s="6">
        <v>906063.03</v>
      </c>
      <c r="F106" s="6">
        <v>0</v>
      </c>
      <c r="G106" s="6">
        <v>15238535.119999999</v>
      </c>
      <c r="H106" s="6">
        <v>0</v>
      </c>
      <c r="I106" s="6"/>
      <c r="J106" s="6"/>
      <c r="K106" s="6"/>
    </row>
    <row r="107" spans="1:11" ht="13.05" customHeight="1">
      <c r="A107" s="4" t="s">
        <v>121</v>
      </c>
      <c r="B107" s="4" t="s">
        <v>12</v>
      </c>
      <c r="C107" s="6">
        <v>0</v>
      </c>
      <c r="D107" s="6">
        <v>559083.5</v>
      </c>
      <c r="E107" s="6">
        <v>0</v>
      </c>
      <c r="F107" s="6">
        <v>54340.5</v>
      </c>
      <c r="G107" s="6">
        <v>0</v>
      </c>
      <c r="H107" s="6">
        <v>613424</v>
      </c>
      <c r="I107" s="6"/>
      <c r="J107" s="6"/>
      <c r="K107" s="6"/>
    </row>
    <row r="108" spans="1:11" ht="13.05" customHeight="1">
      <c r="A108" s="3" t="s">
        <v>122</v>
      </c>
      <c r="B108" s="4" t="s">
        <v>12</v>
      </c>
      <c r="C108" s="5">
        <v>6356296498.5199995</v>
      </c>
      <c r="D108" s="5">
        <v>646168595.53999996</v>
      </c>
      <c r="E108" s="5">
        <v>2422465108.0599999</v>
      </c>
      <c r="F108" s="5">
        <v>222983473.83000001</v>
      </c>
      <c r="G108" s="5">
        <v>8778728629.5799999</v>
      </c>
      <c r="H108" s="5">
        <v>869119092.37</v>
      </c>
      <c r="I108" s="5"/>
      <c r="J108" s="5"/>
      <c r="K108" s="5"/>
    </row>
    <row r="109" spans="1:11" ht="13.05" customHeight="1">
      <c r="A109" s="4" t="s">
        <v>123</v>
      </c>
      <c r="B109" s="4" t="s">
        <v>12</v>
      </c>
      <c r="C109" s="6">
        <v>0</v>
      </c>
      <c r="D109" s="6">
        <v>491</v>
      </c>
      <c r="E109" s="6">
        <v>66</v>
      </c>
      <c r="F109" s="6">
        <v>134</v>
      </c>
      <c r="G109" s="6">
        <v>0</v>
      </c>
      <c r="H109" s="6">
        <v>559</v>
      </c>
      <c r="I109" s="6"/>
      <c r="J109" s="6"/>
      <c r="K109" s="6"/>
    </row>
    <row r="110" spans="1:11" ht="13.05" customHeight="1">
      <c r="A110" s="4" t="s">
        <v>124</v>
      </c>
      <c r="B110" s="4" t="s">
        <v>12</v>
      </c>
      <c r="C110" s="6">
        <v>3</v>
      </c>
      <c r="D110" s="6">
        <v>0</v>
      </c>
      <c r="E110" s="6">
        <v>0</v>
      </c>
      <c r="F110" s="6">
        <v>0</v>
      </c>
      <c r="G110" s="6">
        <v>3</v>
      </c>
      <c r="H110" s="6">
        <v>0</v>
      </c>
      <c r="I110" s="6"/>
      <c r="J110" s="6"/>
      <c r="K110" s="6"/>
    </row>
    <row r="111" spans="1:11" ht="13.05" customHeight="1">
      <c r="A111" s="4" t="s">
        <v>125</v>
      </c>
      <c r="B111" s="4" t="s">
        <v>12</v>
      </c>
      <c r="C111" s="6">
        <v>167581.04</v>
      </c>
      <c r="D111" s="6">
        <v>0</v>
      </c>
      <c r="E111" s="6">
        <v>0</v>
      </c>
      <c r="F111" s="6">
        <v>0</v>
      </c>
      <c r="G111" s="6">
        <v>167581.04</v>
      </c>
      <c r="H111" s="6">
        <v>0</v>
      </c>
      <c r="I111" s="6"/>
      <c r="J111" s="6"/>
      <c r="K111" s="6"/>
    </row>
    <row r="112" spans="1:11" ht="13.05" customHeight="1">
      <c r="A112" s="4" t="s">
        <v>126</v>
      </c>
      <c r="B112" s="4" t="s">
        <v>12</v>
      </c>
      <c r="C112" s="6">
        <v>7176.98</v>
      </c>
      <c r="D112" s="6">
        <v>0</v>
      </c>
      <c r="E112" s="6">
        <v>0</v>
      </c>
      <c r="F112" s="6">
        <v>0</v>
      </c>
      <c r="G112" s="6">
        <v>7176.98</v>
      </c>
      <c r="H112" s="6">
        <v>0</v>
      </c>
      <c r="I112" s="6"/>
      <c r="J112" s="6"/>
      <c r="K112" s="6"/>
    </row>
    <row r="113" spans="1:12" ht="13.05" customHeight="1">
      <c r="A113" s="45" t="s">
        <v>127</v>
      </c>
      <c r="B113" s="45" t="s">
        <v>12</v>
      </c>
      <c r="C113" s="46">
        <v>6045224452.79</v>
      </c>
      <c r="D113" s="46">
        <v>0</v>
      </c>
      <c r="E113" s="49">
        <v>2302857030.3099999</v>
      </c>
      <c r="F113" s="49">
        <v>32906</v>
      </c>
      <c r="G113" s="46">
        <v>8348048577.1000004</v>
      </c>
      <c r="H113" s="46">
        <v>0</v>
      </c>
      <c r="I113" s="19"/>
      <c r="J113" s="19"/>
      <c r="K113" s="19"/>
      <c r="L113" s="20">
        <f>E113-F113-F117</f>
        <v>2087974626.53</v>
      </c>
    </row>
    <row r="114" spans="1:12" ht="13.05" customHeight="1">
      <c r="A114" s="4" t="s">
        <v>128</v>
      </c>
      <c r="B114" s="4" t="s">
        <v>12</v>
      </c>
      <c r="C114" s="6">
        <v>305443335.25999999</v>
      </c>
      <c r="D114" s="6">
        <v>0</v>
      </c>
      <c r="E114" s="6">
        <v>117608975.75</v>
      </c>
      <c r="F114" s="6">
        <v>0</v>
      </c>
      <c r="G114" s="6">
        <v>423052311.00999999</v>
      </c>
      <c r="H114" s="6">
        <v>0</v>
      </c>
      <c r="I114" s="6"/>
      <c r="J114" s="6"/>
      <c r="K114" s="6"/>
    </row>
    <row r="115" spans="1:12" ht="13.05" customHeight="1">
      <c r="A115" s="4" t="s">
        <v>129</v>
      </c>
      <c r="B115" s="4" t="s">
        <v>130</v>
      </c>
      <c r="C115" s="6">
        <v>0</v>
      </c>
      <c r="D115" s="6">
        <v>0</v>
      </c>
      <c r="E115" s="6">
        <v>85663</v>
      </c>
      <c r="F115" s="6">
        <v>0</v>
      </c>
      <c r="G115" s="6">
        <v>85663</v>
      </c>
      <c r="H115" s="6">
        <v>0</v>
      </c>
      <c r="I115" s="6"/>
      <c r="J115" s="6"/>
      <c r="K115" s="6"/>
    </row>
    <row r="116" spans="1:12" ht="13.05" customHeight="1">
      <c r="A116" s="4" t="s">
        <v>131</v>
      </c>
      <c r="B116" s="4" t="s">
        <v>12</v>
      </c>
      <c r="C116" s="6">
        <v>5453907.4500000002</v>
      </c>
      <c r="D116" s="6">
        <v>0</v>
      </c>
      <c r="E116" s="6">
        <v>1913353</v>
      </c>
      <c r="F116" s="6">
        <v>0</v>
      </c>
      <c r="G116" s="6">
        <v>7367260.4500000002</v>
      </c>
      <c r="H116" s="6">
        <v>0</v>
      </c>
      <c r="I116" s="6"/>
      <c r="J116" s="6"/>
      <c r="K116" s="6"/>
    </row>
    <row r="117" spans="1:12" ht="13.05" customHeight="1">
      <c r="A117" s="47" t="s">
        <v>132</v>
      </c>
      <c r="B117" s="47" t="s">
        <v>12</v>
      </c>
      <c r="C117" s="48">
        <v>0</v>
      </c>
      <c r="D117" s="48">
        <v>620402959.00999999</v>
      </c>
      <c r="E117" s="48">
        <v>0</v>
      </c>
      <c r="F117" s="49">
        <v>214849497.78</v>
      </c>
      <c r="G117" s="48">
        <v>0</v>
      </c>
      <c r="H117" s="48">
        <v>835252456.78999996</v>
      </c>
      <c r="I117" s="6"/>
      <c r="J117" s="6"/>
      <c r="K117" s="6"/>
    </row>
    <row r="118" spans="1:12" ht="13.05" customHeight="1">
      <c r="A118" s="4" t="s">
        <v>133</v>
      </c>
      <c r="B118" s="4" t="s">
        <v>12</v>
      </c>
      <c r="C118" s="6">
        <v>0</v>
      </c>
      <c r="D118" s="6">
        <v>25765145.530000001</v>
      </c>
      <c r="E118" s="6">
        <v>0</v>
      </c>
      <c r="F118" s="6">
        <v>8100931.0499999998</v>
      </c>
      <c r="G118" s="6">
        <v>0</v>
      </c>
      <c r="H118" s="6">
        <v>33866076.579999998</v>
      </c>
      <c r="I118" s="6"/>
      <c r="J118" s="6"/>
      <c r="K118" s="6"/>
    </row>
    <row r="119" spans="1:12" ht="13.05" customHeight="1">
      <c r="A119" s="4" t="s">
        <v>134</v>
      </c>
      <c r="B119" s="4" t="s">
        <v>12</v>
      </c>
      <c r="C119" s="6">
        <v>42</v>
      </c>
      <c r="D119" s="6">
        <v>0</v>
      </c>
      <c r="E119" s="6">
        <v>20</v>
      </c>
      <c r="F119" s="6">
        <v>5</v>
      </c>
      <c r="G119" s="6">
        <v>57</v>
      </c>
      <c r="H119" s="6">
        <v>0</v>
      </c>
      <c r="I119" s="6"/>
      <c r="J119" s="6"/>
      <c r="K119" s="6"/>
    </row>
    <row r="120" spans="1:12" ht="13.05" customHeight="1">
      <c r="A120" s="3" t="s">
        <v>135</v>
      </c>
      <c r="B120" s="4" t="s">
        <v>12</v>
      </c>
      <c r="C120" s="5">
        <v>3382587118.5</v>
      </c>
      <c r="D120" s="5">
        <v>0</v>
      </c>
      <c r="E120" s="5">
        <v>828350006.02999997</v>
      </c>
      <c r="F120" s="5">
        <v>0</v>
      </c>
      <c r="G120" s="5">
        <v>4210937124.5300002</v>
      </c>
      <c r="H120" s="5">
        <v>0</v>
      </c>
      <c r="I120" s="5"/>
      <c r="J120" s="5"/>
      <c r="K120" s="5"/>
    </row>
    <row r="121" spans="1:12" ht="13.05" customHeight="1">
      <c r="A121" s="50" t="s">
        <v>136</v>
      </c>
      <c r="B121" s="50" t="s">
        <v>12</v>
      </c>
      <c r="C121" s="49">
        <v>3382545509.5</v>
      </c>
      <c r="D121" s="49">
        <v>0</v>
      </c>
      <c r="E121" s="49">
        <v>828350006.02999997</v>
      </c>
      <c r="F121" s="49">
        <v>0</v>
      </c>
      <c r="G121" s="49">
        <v>4210895515.5300002</v>
      </c>
      <c r="H121" s="49">
        <v>0</v>
      </c>
      <c r="I121" s="19"/>
      <c r="J121" s="19"/>
      <c r="K121" s="19"/>
      <c r="L121" s="20">
        <f>E121-F121</f>
        <v>828350006.02999997</v>
      </c>
    </row>
    <row r="122" spans="1:12" ht="13.05" customHeight="1">
      <c r="A122" s="4" t="s">
        <v>137</v>
      </c>
      <c r="B122" s="4" t="s">
        <v>12</v>
      </c>
      <c r="C122" s="6">
        <v>41609</v>
      </c>
      <c r="D122" s="6">
        <v>0</v>
      </c>
      <c r="E122" s="6">
        <v>0</v>
      </c>
      <c r="F122" s="6">
        <v>0</v>
      </c>
      <c r="G122" s="6">
        <v>41609</v>
      </c>
      <c r="H122" s="6">
        <v>0</v>
      </c>
      <c r="I122" s="6"/>
      <c r="J122" s="6"/>
      <c r="K122" s="6"/>
    </row>
    <row r="123" spans="1:12" ht="13.05" customHeight="1">
      <c r="A123" s="3" t="s">
        <v>138</v>
      </c>
      <c r="B123" s="4" t="s">
        <v>12</v>
      </c>
      <c r="C123" s="5">
        <v>623168967.66999996</v>
      </c>
      <c r="D123" s="5">
        <v>4827643.6100000003</v>
      </c>
      <c r="E123" s="5">
        <v>205444354.28</v>
      </c>
      <c r="F123" s="5">
        <v>3533113.67</v>
      </c>
      <c r="G123" s="5">
        <v>828613321.54999995</v>
      </c>
      <c r="H123" s="5">
        <v>8360756.8799999999</v>
      </c>
      <c r="I123" s="5"/>
      <c r="J123" s="5"/>
      <c r="K123" s="5"/>
    </row>
    <row r="124" spans="1:12" ht="13.05" customHeight="1">
      <c r="A124" s="4" t="s">
        <v>139</v>
      </c>
      <c r="B124" s="4" t="s">
        <v>12</v>
      </c>
      <c r="C124" s="6">
        <v>620254551.24000001</v>
      </c>
      <c r="D124" s="6">
        <v>0</v>
      </c>
      <c r="E124" s="6">
        <v>205306107.77000001</v>
      </c>
      <c r="F124" s="6">
        <v>0</v>
      </c>
      <c r="G124" s="6">
        <v>825560659.00999999</v>
      </c>
      <c r="H124" s="6">
        <v>0</v>
      </c>
      <c r="I124" s="6"/>
      <c r="J124" s="6"/>
      <c r="K124" s="6"/>
      <c r="L124" s="21">
        <f>L113+L121</f>
        <v>2916324632.5599999</v>
      </c>
    </row>
    <row r="125" spans="1:12" ht="13.05" customHeight="1">
      <c r="A125" s="4" t="s">
        <v>140</v>
      </c>
      <c r="B125" s="4" t="s">
        <v>12</v>
      </c>
      <c r="C125" s="6">
        <v>0</v>
      </c>
      <c r="D125" s="6">
        <v>4827643.6100000003</v>
      </c>
      <c r="E125" s="6">
        <v>0</v>
      </c>
      <c r="F125" s="6">
        <v>3533113.27</v>
      </c>
      <c r="G125" s="6">
        <v>0</v>
      </c>
      <c r="H125" s="6">
        <v>8360756.8799999999</v>
      </c>
      <c r="I125" s="6"/>
      <c r="J125" s="6"/>
      <c r="K125" s="6"/>
      <c r="L125" s="21">
        <f>'[1]AN to HO TB'!$I$68</f>
        <v>11705973.75</v>
      </c>
    </row>
    <row r="126" spans="1:12" ht="13.05" customHeight="1">
      <c r="A126" s="4" t="s">
        <v>141</v>
      </c>
      <c r="B126" s="4" t="s">
        <v>12</v>
      </c>
      <c r="C126" s="6">
        <v>3.2</v>
      </c>
      <c r="D126" s="6">
        <v>0</v>
      </c>
      <c r="E126" s="6">
        <v>0</v>
      </c>
      <c r="F126" s="6">
        <v>0.4</v>
      </c>
      <c r="G126" s="6">
        <v>2.8</v>
      </c>
      <c r="H126" s="6">
        <v>0</v>
      </c>
      <c r="I126" s="6"/>
      <c r="J126" s="6"/>
      <c r="K126" s="6"/>
      <c r="L126" s="21">
        <f>L124-L125</f>
        <v>2904618658.8099999</v>
      </c>
    </row>
    <row r="127" spans="1:12" ht="13.05" customHeight="1">
      <c r="A127" s="4" t="s">
        <v>142</v>
      </c>
      <c r="B127" s="4" t="s">
        <v>143</v>
      </c>
      <c r="C127" s="6">
        <v>2914413.23</v>
      </c>
      <c r="D127" s="6">
        <v>0</v>
      </c>
      <c r="E127" s="6">
        <v>138246.51</v>
      </c>
      <c r="F127" s="6">
        <v>0</v>
      </c>
      <c r="G127" s="6">
        <v>3052659.74</v>
      </c>
      <c r="H127" s="6">
        <v>0</v>
      </c>
      <c r="I127" s="6"/>
      <c r="J127" s="6"/>
      <c r="K127" s="6"/>
    </row>
    <row r="128" spans="1:12" ht="13.05" customHeight="1">
      <c r="A128" s="3" t="s">
        <v>144</v>
      </c>
      <c r="B128" s="4" t="s">
        <v>12</v>
      </c>
      <c r="C128" s="5">
        <v>0</v>
      </c>
      <c r="D128" s="5">
        <v>1</v>
      </c>
      <c r="E128" s="5">
        <v>0</v>
      </c>
      <c r="F128" s="5">
        <v>0</v>
      </c>
      <c r="G128" s="5">
        <v>0</v>
      </c>
      <c r="H128" s="5">
        <v>1</v>
      </c>
      <c r="I128" s="5"/>
      <c r="J128" s="5"/>
      <c r="K128" s="5"/>
    </row>
    <row r="129" spans="1:11" ht="13.05" customHeight="1">
      <c r="A129" s="4" t="s">
        <v>145</v>
      </c>
      <c r="B129" s="4" t="s">
        <v>12</v>
      </c>
      <c r="C129" s="6">
        <v>0</v>
      </c>
      <c r="D129" s="6">
        <v>1</v>
      </c>
      <c r="E129" s="6">
        <v>0</v>
      </c>
      <c r="F129" s="6">
        <v>0</v>
      </c>
      <c r="G129" s="6">
        <v>0</v>
      </c>
      <c r="H129" s="6">
        <v>1</v>
      </c>
      <c r="I129" s="6"/>
      <c r="J129" s="6"/>
      <c r="K129" s="6"/>
    </row>
    <row r="130" spans="1:11" ht="13.05" customHeight="1">
      <c r="A130" s="3" t="s">
        <v>146</v>
      </c>
      <c r="B130" s="4" t="s">
        <v>12</v>
      </c>
      <c r="C130" s="5">
        <v>10000</v>
      </c>
      <c r="D130" s="5">
        <v>87083</v>
      </c>
      <c r="E130" s="5">
        <v>26000</v>
      </c>
      <c r="F130" s="5">
        <v>6000</v>
      </c>
      <c r="G130" s="5">
        <v>36000</v>
      </c>
      <c r="H130" s="5">
        <v>93083</v>
      </c>
      <c r="I130" s="5"/>
      <c r="J130" s="5"/>
      <c r="K130" s="5"/>
    </row>
    <row r="131" spans="1:11" ht="13.05" customHeight="1">
      <c r="A131" s="4" t="s">
        <v>147</v>
      </c>
      <c r="B131" s="4" t="s">
        <v>12</v>
      </c>
      <c r="C131" s="6">
        <v>10000</v>
      </c>
      <c r="D131" s="6">
        <v>0</v>
      </c>
      <c r="E131" s="6">
        <v>26000</v>
      </c>
      <c r="F131" s="6">
        <v>0</v>
      </c>
      <c r="G131" s="6">
        <v>36000</v>
      </c>
      <c r="H131" s="6">
        <v>0</v>
      </c>
      <c r="I131" s="6"/>
      <c r="J131" s="6"/>
      <c r="K131" s="6"/>
    </row>
    <row r="132" spans="1:11" ht="13.05" customHeight="1">
      <c r="A132" s="4" t="s">
        <v>148</v>
      </c>
      <c r="B132" s="4" t="s">
        <v>12</v>
      </c>
      <c r="C132" s="6">
        <v>0</v>
      </c>
      <c r="D132" s="6">
        <v>30000</v>
      </c>
      <c r="E132" s="6">
        <v>0</v>
      </c>
      <c r="F132" s="6">
        <v>6000</v>
      </c>
      <c r="G132" s="6">
        <v>0</v>
      </c>
      <c r="H132" s="6">
        <v>36000</v>
      </c>
      <c r="I132" s="6"/>
      <c r="J132" s="6"/>
      <c r="K132" s="6"/>
    </row>
    <row r="133" spans="1:11" ht="13.05" customHeight="1">
      <c r="A133" s="4" t="s">
        <v>149</v>
      </c>
      <c r="B133" s="4" t="s">
        <v>12</v>
      </c>
      <c r="C133" s="6">
        <v>0</v>
      </c>
      <c r="D133" s="6">
        <v>21851</v>
      </c>
      <c r="E133" s="6">
        <v>0</v>
      </c>
      <c r="F133" s="6">
        <v>0</v>
      </c>
      <c r="G133" s="6">
        <v>0</v>
      </c>
      <c r="H133" s="6">
        <v>21851</v>
      </c>
      <c r="I133" s="6"/>
      <c r="J133" s="6"/>
      <c r="K133" s="6"/>
    </row>
    <row r="134" spans="1:11" ht="13.05" customHeight="1">
      <c r="A134" s="4" t="s">
        <v>150</v>
      </c>
      <c r="B134" s="4" t="s">
        <v>12</v>
      </c>
      <c r="C134" s="6">
        <v>0</v>
      </c>
      <c r="D134" s="6">
        <v>35232</v>
      </c>
      <c r="E134" s="6">
        <v>0</v>
      </c>
      <c r="F134" s="6">
        <v>0</v>
      </c>
      <c r="G134" s="6">
        <v>0</v>
      </c>
      <c r="H134" s="6">
        <v>35232</v>
      </c>
      <c r="I134" s="6"/>
      <c r="J134" s="6"/>
      <c r="K134" s="6"/>
    </row>
    <row r="135" spans="1:11" ht="13.05" customHeight="1">
      <c r="A135" s="15" t="s">
        <v>151</v>
      </c>
      <c r="B135" s="16"/>
      <c r="C135" s="5">
        <v>44402675583.849998</v>
      </c>
      <c r="D135" s="5">
        <v>80358015066.130005</v>
      </c>
      <c r="E135" s="5">
        <v>13486985038.84</v>
      </c>
      <c r="F135" s="5">
        <v>12396794570.959999</v>
      </c>
      <c r="G135" s="5">
        <v>48767814724.739998</v>
      </c>
      <c r="H135" s="5">
        <v>83632963739.139999</v>
      </c>
      <c r="I135" s="5"/>
      <c r="J135" s="5"/>
      <c r="K135" s="5"/>
    </row>
    <row r="136" spans="1:11" ht="12" customHeight="1">
      <c r="A136" s="17" t="s">
        <v>152</v>
      </c>
      <c r="B136" s="18"/>
      <c r="C136" s="18"/>
      <c r="D136" s="18"/>
      <c r="E136" s="18"/>
      <c r="F136" s="18"/>
      <c r="G136" s="18"/>
      <c r="H136" s="18"/>
      <c r="I136" s="18"/>
      <c r="J136" s="18"/>
      <c r="K136" s="18"/>
    </row>
  </sheetData>
  <autoFilter ref="A6:H134"/>
  <pageMargins left="0" right="0" top="0" bottom="0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tabSelected="1" topLeftCell="C12" workbookViewId="0">
      <selection activeCell="O12" sqref="O11:O12"/>
    </sheetView>
  </sheetViews>
  <sheetFormatPr defaultRowHeight="14.4"/>
  <cols>
    <col min="1" max="1" width="32.77734375" style="51" bestFit="1" customWidth="1"/>
    <col min="2" max="2" width="16" style="56" customWidth="1"/>
    <col min="3" max="3" width="15.77734375" style="56" customWidth="1"/>
    <col min="4" max="4" width="16.77734375" style="56" bestFit="1" customWidth="1"/>
    <col min="5" max="16384" width="8.88671875" style="51"/>
  </cols>
  <sheetData>
    <row r="2" spans="1:9">
      <c r="A2" s="61" t="s">
        <v>157</v>
      </c>
      <c r="B2" s="62" t="s">
        <v>155</v>
      </c>
      <c r="C2" s="62" t="s">
        <v>156</v>
      </c>
    </row>
    <row r="3" spans="1:9">
      <c r="A3" s="53" t="s">
        <v>127</v>
      </c>
      <c r="B3" s="57">
        <v>2302857030.3099999</v>
      </c>
      <c r="C3" s="57">
        <v>32906</v>
      </c>
    </row>
    <row r="4" spans="1:9">
      <c r="A4" s="53" t="s">
        <v>132</v>
      </c>
      <c r="B4" s="57">
        <v>0</v>
      </c>
      <c r="C4" s="57">
        <v>214849497.78</v>
      </c>
    </row>
    <row r="5" spans="1:9">
      <c r="A5" s="53" t="s">
        <v>136</v>
      </c>
      <c r="B5" s="57">
        <v>828350006.02999997</v>
      </c>
      <c r="C5" s="57">
        <v>0</v>
      </c>
    </row>
    <row r="7" spans="1:9">
      <c r="B7" s="56">
        <f>SUM(B3:B6)</f>
        <v>3131207036.3400002</v>
      </c>
      <c r="C7" s="56">
        <f>SUM(C3:C6)</f>
        <v>214882403.78</v>
      </c>
      <c r="D7" s="59">
        <f>B7-C7</f>
        <v>2916324632.5599999</v>
      </c>
    </row>
    <row r="10" spans="1:9">
      <c r="A10" s="61" t="s">
        <v>158</v>
      </c>
    </row>
    <row r="11" spans="1:9">
      <c r="A11" s="54" t="s">
        <v>127</v>
      </c>
      <c r="B11" s="58">
        <v>10778476.630000001</v>
      </c>
      <c r="C11" s="58">
        <v>0</v>
      </c>
      <c r="D11" s="58"/>
      <c r="G11" s="55"/>
      <c r="H11" s="55"/>
      <c r="I11" s="52"/>
    </row>
    <row r="12" spans="1:9">
      <c r="A12" s="54" t="s">
        <v>136</v>
      </c>
      <c r="B12" s="58">
        <v>927497.12</v>
      </c>
      <c r="C12" s="58">
        <v>0</v>
      </c>
    </row>
    <row r="14" spans="1:9">
      <c r="B14" s="56">
        <f>SUM(B11:B13)</f>
        <v>11705973.75</v>
      </c>
      <c r="C14" s="56">
        <f>SUM(C11:C13)</f>
        <v>0</v>
      </c>
      <c r="D14" s="59">
        <f>B14-C14</f>
        <v>11705973.75</v>
      </c>
    </row>
    <row r="16" spans="1:9">
      <c r="D16" s="60">
        <f>D7-D14</f>
        <v>2904618658.8099999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07"/>
  <sheetViews>
    <sheetView workbookViewId="0">
      <selection activeCell="F113" sqref="F113"/>
    </sheetView>
  </sheetViews>
  <sheetFormatPr defaultRowHeight="14.4"/>
  <cols>
    <col min="1" max="1" width="5" style="24" bestFit="1" customWidth="1"/>
    <col min="2" max="2" width="10.88671875" style="24" bestFit="1" customWidth="1"/>
    <col min="3" max="3" width="11.88671875" style="24" bestFit="1" customWidth="1"/>
    <col min="4" max="4" width="10.33203125" style="24" bestFit="1" customWidth="1"/>
    <col min="5" max="5" width="23.6640625" style="24" bestFit="1" customWidth="1"/>
    <col min="6" max="6" width="20.33203125" style="24" bestFit="1" customWidth="1"/>
    <col min="7" max="7" width="12" style="24" bestFit="1" customWidth="1"/>
    <col min="8" max="8" width="10.21875" style="24" bestFit="1" customWidth="1"/>
    <col min="9" max="9" width="12" style="24" bestFit="1" customWidth="1"/>
    <col min="10" max="10" width="11" style="24" bestFit="1" customWidth="1"/>
    <col min="11" max="12" width="12" style="24" bestFit="1" customWidth="1"/>
    <col min="13" max="13" width="16.77734375" style="24" bestFit="1" customWidth="1"/>
    <col min="14" max="14" width="17.109375" style="24" bestFit="1" customWidth="1"/>
    <col min="15" max="15" width="17.21875" style="24" bestFit="1" customWidth="1"/>
    <col min="16" max="16" width="18.109375" style="24" bestFit="1" customWidth="1"/>
    <col min="17" max="17" width="18.21875" style="24" bestFit="1" customWidth="1"/>
    <col min="18" max="16384" width="8.88671875" style="24"/>
  </cols>
  <sheetData>
    <row r="1" spans="1:17">
      <c r="A1" s="24" t="s">
        <v>159</v>
      </c>
      <c r="B1" s="24" t="s">
        <v>160</v>
      </c>
      <c r="C1" s="24" t="s">
        <v>161</v>
      </c>
      <c r="D1" s="24" t="s">
        <v>162</v>
      </c>
      <c r="E1" s="24" t="s">
        <v>163</v>
      </c>
      <c r="F1" s="24" t="s">
        <v>164</v>
      </c>
      <c r="G1" s="24" t="s">
        <v>165</v>
      </c>
      <c r="H1" s="24" t="s">
        <v>166</v>
      </c>
      <c r="I1" s="24" t="s">
        <v>167</v>
      </c>
      <c r="J1" s="24" t="s">
        <v>168</v>
      </c>
      <c r="K1" s="24" t="s">
        <v>169</v>
      </c>
      <c r="L1" s="24" t="s">
        <v>170</v>
      </c>
      <c r="M1" s="24" t="s">
        <v>171</v>
      </c>
      <c r="N1" s="24" t="s">
        <v>172</v>
      </c>
      <c r="O1" s="24" t="s">
        <v>173</v>
      </c>
      <c r="P1" s="24" t="s">
        <v>174</v>
      </c>
      <c r="Q1" s="24" t="s">
        <v>175</v>
      </c>
    </row>
    <row r="2" spans="1:17">
      <c r="A2" s="24">
        <v>8752</v>
      </c>
      <c r="B2" s="24">
        <v>128</v>
      </c>
      <c r="C2" s="63">
        <v>45170</v>
      </c>
      <c r="D2" s="63">
        <v>45199</v>
      </c>
      <c r="E2" s="24" t="s">
        <v>176</v>
      </c>
      <c r="F2" s="24" t="s">
        <v>177</v>
      </c>
      <c r="G2" s="24">
        <v>5927.39</v>
      </c>
      <c r="H2" s="24">
        <v>5935.66</v>
      </c>
      <c r="J2" s="24">
        <v>13334.067999999999</v>
      </c>
      <c r="N2" s="24">
        <v>0</v>
      </c>
      <c r="O2" s="24">
        <v>0</v>
      </c>
      <c r="P2" s="24">
        <v>7343.1319999999996</v>
      </c>
      <c r="Q2" s="24">
        <v>43586302.469999999</v>
      </c>
    </row>
    <row r="3" spans="1:17">
      <c r="A3" s="24">
        <v>8753</v>
      </c>
      <c r="B3" s="24">
        <v>128</v>
      </c>
      <c r="C3" s="63">
        <v>45170</v>
      </c>
      <c r="D3" s="63">
        <v>45199</v>
      </c>
      <c r="E3" s="24" t="s">
        <v>178</v>
      </c>
      <c r="F3" s="24" t="s">
        <v>177</v>
      </c>
      <c r="G3" s="24">
        <v>5925.72</v>
      </c>
      <c r="H3" s="24">
        <v>5938.63</v>
      </c>
      <c r="J3" s="24">
        <v>28922.594000000001</v>
      </c>
      <c r="N3" s="24">
        <v>0</v>
      </c>
      <c r="O3" s="24">
        <v>0</v>
      </c>
      <c r="P3" s="24">
        <v>11465.272000000001</v>
      </c>
      <c r="Q3" s="24">
        <v>68087982.810000002</v>
      </c>
    </row>
    <row r="4" spans="1:17">
      <c r="A4" s="64">
        <v>8754</v>
      </c>
      <c r="B4" s="64">
        <v>128</v>
      </c>
      <c r="C4" s="66">
        <v>45170</v>
      </c>
      <c r="D4" s="66">
        <v>45199</v>
      </c>
      <c r="E4" s="64" t="s">
        <v>179</v>
      </c>
      <c r="F4" s="64" t="s">
        <v>177</v>
      </c>
      <c r="G4" s="64">
        <v>5917.2498255057999</v>
      </c>
      <c r="H4" s="64">
        <v>5916.03</v>
      </c>
      <c r="I4" s="64">
        <v>5917.2498255057999</v>
      </c>
      <c r="J4" s="64"/>
      <c r="K4" s="64">
        <v>3119501062.5900002</v>
      </c>
      <c r="L4" s="64">
        <v>214882403.78</v>
      </c>
      <c r="M4" s="65">
        <v>2904618658.8099999</v>
      </c>
      <c r="N4" s="64">
        <v>490873.08199999999</v>
      </c>
      <c r="O4" s="64">
        <v>2904314337.8699999</v>
      </c>
      <c r="P4" s="64">
        <v>0</v>
      </c>
      <c r="Q4" s="64">
        <v>0</v>
      </c>
    </row>
    <row r="5" spans="1:17">
      <c r="A5" s="24">
        <v>8755</v>
      </c>
      <c r="B5" s="24">
        <v>128</v>
      </c>
      <c r="C5" s="63">
        <v>45170</v>
      </c>
      <c r="D5" s="63">
        <v>45199</v>
      </c>
      <c r="E5" s="24" t="s">
        <v>180</v>
      </c>
      <c r="F5" s="24" t="s">
        <v>177</v>
      </c>
      <c r="G5" s="24">
        <v>5916.55</v>
      </c>
      <c r="H5" s="24">
        <v>5915.69</v>
      </c>
      <c r="J5" s="24">
        <v>69572.788</v>
      </c>
      <c r="N5" s="24">
        <v>0</v>
      </c>
      <c r="O5" s="24">
        <v>0</v>
      </c>
      <c r="P5" s="24">
        <v>31052.75</v>
      </c>
      <c r="Q5" s="24">
        <v>183698435.56</v>
      </c>
    </row>
    <row r="6" spans="1:17">
      <c r="A6" s="24">
        <v>8756</v>
      </c>
      <c r="B6" s="24">
        <v>128</v>
      </c>
      <c r="C6" s="63">
        <v>45170</v>
      </c>
      <c r="D6" s="63">
        <v>45199</v>
      </c>
      <c r="E6" s="24" t="s">
        <v>181</v>
      </c>
      <c r="F6" s="24" t="s">
        <v>177</v>
      </c>
      <c r="G6" s="24">
        <v>5920.53</v>
      </c>
      <c r="H6" s="24">
        <v>5926.74</v>
      </c>
      <c r="J6" s="24">
        <v>23211.651999999998</v>
      </c>
      <c r="N6" s="24">
        <v>0</v>
      </c>
      <c r="O6" s="24">
        <v>0</v>
      </c>
      <c r="P6" s="24">
        <v>8030.35</v>
      </c>
      <c r="Q6" s="24">
        <v>47593825.119999997</v>
      </c>
    </row>
    <row r="7" spans="1:17">
      <c r="A7" s="24">
        <v>8757</v>
      </c>
      <c r="B7" s="24">
        <v>128</v>
      </c>
      <c r="C7" s="63">
        <v>45170</v>
      </c>
      <c r="D7" s="63">
        <v>45199</v>
      </c>
      <c r="E7" s="24" t="s">
        <v>182</v>
      </c>
      <c r="F7" s="24" t="s">
        <v>177</v>
      </c>
      <c r="G7" s="24">
        <v>5925.14</v>
      </c>
      <c r="H7" s="24">
        <v>5936.94</v>
      </c>
      <c r="J7" s="24">
        <v>27152.816999999999</v>
      </c>
      <c r="N7" s="24">
        <v>0</v>
      </c>
      <c r="O7" s="24">
        <v>0</v>
      </c>
      <c r="P7" s="24">
        <v>10884.672</v>
      </c>
      <c r="Q7" s="24">
        <v>64621693.109999999</v>
      </c>
    </row>
    <row r="8" spans="1:17">
      <c r="A8" s="24">
        <v>8758</v>
      </c>
      <c r="B8" s="24">
        <v>128</v>
      </c>
      <c r="C8" s="63">
        <v>45170</v>
      </c>
      <c r="D8" s="63">
        <v>45199</v>
      </c>
      <c r="E8" s="24" t="s">
        <v>183</v>
      </c>
      <c r="F8" s="24" t="s">
        <v>177</v>
      </c>
      <c r="G8" s="24">
        <v>5918.64</v>
      </c>
      <c r="H8" s="24">
        <v>5921.25</v>
      </c>
      <c r="J8" s="24">
        <v>14120.784</v>
      </c>
      <c r="N8" s="24">
        <v>0</v>
      </c>
      <c r="O8" s="24">
        <v>0</v>
      </c>
      <c r="P8" s="24">
        <v>4912.2460000000001</v>
      </c>
      <c r="Q8" s="24">
        <v>29086659.52</v>
      </c>
    </row>
    <row r="9" spans="1:17">
      <c r="A9" s="24">
        <v>8759</v>
      </c>
      <c r="B9" s="24">
        <v>128</v>
      </c>
      <c r="C9" s="63">
        <v>45170</v>
      </c>
      <c r="D9" s="63">
        <v>45199</v>
      </c>
      <c r="E9" s="24" t="s">
        <v>184</v>
      </c>
      <c r="F9" s="24" t="s">
        <v>177</v>
      </c>
      <c r="G9" s="24">
        <v>5913.96</v>
      </c>
      <c r="H9" s="24">
        <v>5907.6</v>
      </c>
      <c r="J9" s="24">
        <v>15523.058000000001</v>
      </c>
      <c r="N9" s="24">
        <v>0</v>
      </c>
      <c r="O9" s="24">
        <v>0</v>
      </c>
      <c r="P9" s="24">
        <v>5297.5810000000001</v>
      </c>
      <c r="Q9" s="24">
        <v>31296006.41</v>
      </c>
    </row>
    <row r="10" spans="1:17">
      <c r="A10" s="24">
        <v>8760</v>
      </c>
      <c r="B10" s="24">
        <v>128</v>
      </c>
      <c r="C10" s="63">
        <v>45170</v>
      </c>
      <c r="D10" s="63">
        <v>45199</v>
      </c>
      <c r="E10" s="24" t="s">
        <v>185</v>
      </c>
      <c r="F10" s="24" t="s">
        <v>177</v>
      </c>
      <c r="G10" s="24">
        <v>5929.07</v>
      </c>
      <c r="H10" s="24">
        <v>5949.27</v>
      </c>
      <c r="J10" s="24">
        <v>16454.084999999999</v>
      </c>
      <c r="N10" s="24">
        <v>0</v>
      </c>
      <c r="O10" s="24">
        <v>0</v>
      </c>
      <c r="P10" s="24">
        <v>6073.74</v>
      </c>
      <c r="Q10" s="24">
        <v>36134291.700000003</v>
      </c>
    </row>
    <row r="11" spans="1:17">
      <c r="A11" s="24">
        <v>8761</v>
      </c>
      <c r="B11" s="24">
        <v>128</v>
      </c>
      <c r="C11" s="63">
        <v>45170</v>
      </c>
      <c r="D11" s="63">
        <v>45199</v>
      </c>
      <c r="E11" s="24" t="s">
        <v>186</v>
      </c>
      <c r="F11" s="24" t="s">
        <v>177</v>
      </c>
      <c r="G11" s="24">
        <v>5925.25</v>
      </c>
      <c r="H11" s="24">
        <v>5941.21</v>
      </c>
      <c r="J11" s="24">
        <v>21786.069</v>
      </c>
      <c r="N11" s="24">
        <v>0</v>
      </c>
      <c r="O11" s="24">
        <v>0</v>
      </c>
      <c r="P11" s="24">
        <v>7274.7879999999996</v>
      </c>
      <c r="Q11" s="24">
        <v>43221075.799999997</v>
      </c>
    </row>
    <row r="12" spans="1:17">
      <c r="A12" s="24">
        <v>8762</v>
      </c>
      <c r="B12" s="24">
        <v>128</v>
      </c>
      <c r="C12" s="63">
        <v>45170</v>
      </c>
      <c r="D12" s="63">
        <v>45199</v>
      </c>
      <c r="E12" s="24" t="s">
        <v>187</v>
      </c>
      <c r="F12" s="24" t="s">
        <v>177</v>
      </c>
      <c r="G12" s="24">
        <v>5921.36</v>
      </c>
      <c r="H12" s="24">
        <v>5928.98</v>
      </c>
      <c r="J12" s="24">
        <v>19151.366000000002</v>
      </c>
      <c r="N12" s="24">
        <v>0</v>
      </c>
      <c r="O12" s="24">
        <v>0</v>
      </c>
      <c r="P12" s="24">
        <v>6706.2110000000002</v>
      </c>
      <c r="Q12" s="24">
        <v>39761021.630000003</v>
      </c>
    </row>
    <row r="13" spans="1:17">
      <c r="A13" s="24">
        <v>8763</v>
      </c>
      <c r="B13" s="24">
        <v>128</v>
      </c>
      <c r="C13" s="63">
        <v>45170</v>
      </c>
      <c r="D13" s="63">
        <v>45199</v>
      </c>
      <c r="E13" s="24" t="s">
        <v>188</v>
      </c>
      <c r="F13" s="24" t="s">
        <v>177</v>
      </c>
      <c r="G13" s="24">
        <v>5916.88</v>
      </c>
      <c r="H13" s="24">
        <v>5916.28</v>
      </c>
      <c r="J13" s="24">
        <v>9798.7150000000001</v>
      </c>
      <c r="N13" s="24">
        <v>0</v>
      </c>
      <c r="O13" s="24">
        <v>0</v>
      </c>
      <c r="P13" s="24">
        <v>3728.018</v>
      </c>
      <c r="Q13" s="24">
        <v>22056016.079999998</v>
      </c>
    </row>
    <row r="14" spans="1:17">
      <c r="A14" s="24">
        <v>8764</v>
      </c>
      <c r="B14" s="24">
        <v>128</v>
      </c>
      <c r="C14" s="63">
        <v>45170</v>
      </c>
      <c r="D14" s="63">
        <v>45199</v>
      </c>
      <c r="E14" s="24" t="s">
        <v>189</v>
      </c>
      <c r="F14" s="24" t="s">
        <v>177</v>
      </c>
      <c r="G14" s="24">
        <v>5920.28</v>
      </c>
      <c r="H14" s="24">
        <v>5923.16</v>
      </c>
      <c r="J14" s="24">
        <v>12990.976000000001</v>
      </c>
      <c r="N14" s="24">
        <v>0</v>
      </c>
      <c r="O14" s="24">
        <v>0</v>
      </c>
      <c r="P14" s="24">
        <v>6650.5259999999998</v>
      </c>
      <c r="Q14" s="24">
        <v>39392162.149999999</v>
      </c>
    </row>
    <row r="15" spans="1:17">
      <c r="A15" s="24">
        <v>8765</v>
      </c>
      <c r="B15" s="24">
        <v>128</v>
      </c>
      <c r="C15" s="63">
        <v>45170</v>
      </c>
      <c r="D15" s="63">
        <v>45199</v>
      </c>
      <c r="E15" s="24" t="s">
        <v>190</v>
      </c>
      <c r="F15" s="24" t="s">
        <v>177</v>
      </c>
      <c r="G15" s="24">
        <v>5922.31</v>
      </c>
      <c r="H15" s="24">
        <v>5929.57</v>
      </c>
      <c r="J15" s="24">
        <v>7565.14</v>
      </c>
      <c r="N15" s="24">
        <v>0</v>
      </c>
      <c r="O15" s="24">
        <v>0</v>
      </c>
      <c r="P15" s="24">
        <v>3107.241</v>
      </c>
      <c r="Q15" s="24">
        <v>18424599.739999998</v>
      </c>
    </row>
    <row r="16" spans="1:17">
      <c r="A16" s="24">
        <v>8766</v>
      </c>
      <c r="B16" s="24">
        <v>128</v>
      </c>
      <c r="C16" s="63">
        <v>45170</v>
      </c>
      <c r="D16" s="63">
        <v>45199</v>
      </c>
      <c r="E16" s="24" t="s">
        <v>191</v>
      </c>
      <c r="F16" s="24" t="s">
        <v>177</v>
      </c>
      <c r="G16" s="24">
        <v>5921.75</v>
      </c>
      <c r="H16" s="24">
        <v>5928.76</v>
      </c>
      <c r="J16" s="24">
        <v>4035.4340000000002</v>
      </c>
      <c r="N16" s="24">
        <v>0</v>
      </c>
      <c r="O16" s="24">
        <v>0</v>
      </c>
      <c r="P16" s="24">
        <v>1576.0039999999999</v>
      </c>
      <c r="Q16" s="24">
        <v>9343752.1400000006</v>
      </c>
    </row>
    <row r="17" spans="1:17">
      <c r="A17" s="24">
        <v>8767</v>
      </c>
      <c r="B17" s="24">
        <v>128</v>
      </c>
      <c r="C17" s="63">
        <v>45170</v>
      </c>
      <c r="D17" s="63">
        <v>45199</v>
      </c>
      <c r="E17" s="24" t="s">
        <v>192</v>
      </c>
      <c r="F17" s="24" t="s">
        <v>177</v>
      </c>
      <c r="G17" s="24">
        <v>5925.97</v>
      </c>
      <c r="H17" s="24">
        <v>5940.34</v>
      </c>
      <c r="J17" s="24">
        <v>18438.963</v>
      </c>
      <c r="N17" s="24">
        <v>0</v>
      </c>
      <c r="O17" s="24">
        <v>0</v>
      </c>
      <c r="P17" s="24">
        <v>6966.152</v>
      </c>
      <c r="Q17" s="24">
        <v>41381306.979999997</v>
      </c>
    </row>
    <row r="18" spans="1:17">
      <c r="A18" s="24">
        <v>8768</v>
      </c>
      <c r="B18" s="24">
        <v>128</v>
      </c>
      <c r="C18" s="63">
        <v>45170</v>
      </c>
      <c r="D18" s="63">
        <v>45199</v>
      </c>
      <c r="E18" s="24" t="s">
        <v>193</v>
      </c>
      <c r="F18" s="24" t="s">
        <v>177</v>
      </c>
      <c r="G18" s="24">
        <v>5910.11</v>
      </c>
      <c r="H18" s="24">
        <v>5893.51</v>
      </c>
      <c r="J18" s="24">
        <v>4365.8289999999997</v>
      </c>
      <c r="N18" s="24">
        <v>0</v>
      </c>
      <c r="O18" s="24">
        <v>0</v>
      </c>
      <c r="P18" s="24">
        <v>1312.7059999999999</v>
      </c>
      <c r="Q18" s="24">
        <v>7736446.1699999999</v>
      </c>
    </row>
    <row r="19" spans="1:17">
      <c r="A19" s="24">
        <v>8769</v>
      </c>
      <c r="B19" s="24">
        <v>128</v>
      </c>
      <c r="C19" s="63">
        <v>45170</v>
      </c>
      <c r="D19" s="63">
        <v>45199</v>
      </c>
      <c r="E19" s="24" t="s">
        <v>194</v>
      </c>
      <c r="F19" s="24" t="s">
        <v>177</v>
      </c>
      <c r="G19" s="24">
        <v>5922.88</v>
      </c>
      <c r="H19" s="24">
        <v>5935.52</v>
      </c>
      <c r="J19" s="24">
        <v>10475.355</v>
      </c>
      <c r="N19" s="24">
        <v>0</v>
      </c>
      <c r="O19" s="24">
        <v>0</v>
      </c>
      <c r="P19" s="24">
        <v>3228.18</v>
      </c>
      <c r="Q19" s="24">
        <v>19160932.539999999</v>
      </c>
    </row>
    <row r="20" spans="1:17">
      <c r="A20" s="24">
        <v>8770</v>
      </c>
      <c r="B20" s="24">
        <v>128</v>
      </c>
      <c r="C20" s="63">
        <v>45170</v>
      </c>
      <c r="D20" s="63">
        <v>45199</v>
      </c>
      <c r="E20" s="24" t="s">
        <v>195</v>
      </c>
      <c r="F20" s="24" t="s">
        <v>177</v>
      </c>
      <c r="G20" s="24">
        <v>5920.26</v>
      </c>
      <c r="H20" s="24">
        <v>5926.3</v>
      </c>
      <c r="J20" s="24">
        <v>4765.0749999999998</v>
      </c>
      <c r="N20" s="24">
        <v>0</v>
      </c>
      <c r="O20" s="24">
        <v>0</v>
      </c>
      <c r="P20" s="24">
        <v>1585.4449999999999</v>
      </c>
      <c r="Q20" s="24">
        <v>9395825.3900000006</v>
      </c>
    </row>
    <row r="21" spans="1:17">
      <c r="A21" s="24">
        <v>8771</v>
      </c>
      <c r="B21" s="24">
        <v>128</v>
      </c>
      <c r="C21" s="63">
        <v>45170</v>
      </c>
      <c r="D21" s="63">
        <v>45199</v>
      </c>
      <c r="E21" s="24" t="s">
        <v>196</v>
      </c>
      <c r="F21" s="24" t="s">
        <v>177</v>
      </c>
      <c r="G21" s="24">
        <v>5557.86</v>
      </c>
      <c r="H21" s="24">
        <v>5888.76</v>
      </c>
      <c r="J21" s="24">
        <v>0.35</v>
      </c>
      <c r="N21" s="24">
        <v>0</v>
      </c>
      <c r="O21" s="24">
        <v>0</v>
      </c>
      <c r="P21" s="24">
        <v>4.415</v>
      </c>
      <c r="Q21" s="24">
        <v>25998.87</v>
      </c>
    </row>
    <row r="22" spans="1:17">
      <c r="A22" s="24">
        <v>8772</v>
      </c>
      <c r="B22" s="24">
        <v>128</v>
      </c>
      <c r="C22" s="63">
        <v>45170</v>
      </c>
      <c r="D22" s="63">
        <v>45199</v>
      </c>
      <c r="E22" s="24" t="s">
        <v>197</v>
      </c>
      <c r="F22" s="24" t="s">
        <v>177</v>
      </c>
      <c r="H22" s="24">
        <v>5919.46</v>
      </c>
      <c r="K22" s="24">
        <v>0</v>
      </c>
      <c r="L22" s="24">
        <v>102821.05</v>
      </c>
      <c r="M22" s="24">
        <v>-102821.05</v>
      </c>
      <c r="N22" s="24">
        <v>-17.37</v>
      </c>
      <c r="O22" s="24">
        <v>-102821.05</v>
      </c>
      <c r="P22" s="24">
        <v>0</v>
      </c>
      <c r="Q22" s="24">
        <v>0</v>
      </c>
    </row>
    <row r="23" spans="1:17" hidden="1">
      <c r="A23" s="24">
        <v>8773</v>
      </c>
      <c r="B23" s="24">
        <v>128</v>
      </c>
      <c r="C23" s="63">
        <v>45170</v>
      </c>
      <c r="D23" s="63">
        <v>45199</v>
      </c>
      <c r="E23" s="24" t="s">
        <v>179</v>
      </c>
      <c r="F23" s="24" t="s">
        <v>198</v>
      </c>
      <c r="H23" s="24">
        <v>653.15</v>
      </c>
      <c r="N23" s="24">
        <v>0</v>
      </c>
      <c r="O23" s="24">
        <v>771372.37</v>
      </c>
      <c r="P23" s="24">
        <v>0</v>
      </c>
      <c r="Q23" s="24">
        <v>0</v>
      </c>
    </row>
    <row r="24" spans="1:17" hidden="1">
      <c r="A24" s="24">
        <v>8774</v>
      </c>
      <c r="B24" s="24">
        <v>128</v>
      </c>
      <c r="C24" s="63">
        <v>45170</v>
      </c>
      <c r="D24" s="63">
        <v>45199</v>
      </c>
      <c r="E24" s="24" t="s">
        <v>176</v>
      </c>
      <c r="F24" s="24" t="s">
        <v>199</v>
      </c>
      <c r="H24" s="24">
        <v>2343.9499999999998</v>
      </c>
      <c r="J24" s="24">
        <v>0</v>
      </c>
      <c r="N24" s="24">
        <v>0</v>
      </c>
      <c r="O24" s="24">
        <v>0</v>
      </c>
      <c r="P24" s="24">
        <v>23.99</v>
      </c>
      <c r="Q24" s="24">
        <v>56231.25</v>
      </c>
    </row>
    <row r="25" spans="1:17" hidden="1">
      <c r="A25" s="24">
        <v>8775</v>
      </c>
      <c r="B25" s="24">
        <v>128</v>
      </c>
      <c r="C25" s="63">
        <v>45170</v>
      </c>
      <c r="D25" s="63">
        <v>45199</v>
      </c>
      <c r="E25" s="24" t="s">
        <v>178</v>
      </c>
      <c r="F25" s="24" t="s">
        <v>199</v>
      </c>
      <c r="H25" s="24">
        <v>2862.91</v>
      </c>
      <c r="J25" s="24">
        <v>0</v>
      </c>
      <c r="N25" s="24">
        <v>0</v>
      </c>
      <c r="O25" s="24">
        <v>0</v>
      </c>
      <c r="P25" s="24">
        <v>21.14</v>
      </c>
      <c r="Q25" s="24">
        <v>60521.85</v>
      </c>
    </row>
    <row r="26" spans="1:17" hidden="1">
      <c r="A26" s="24">
        <v>8776</v>
      </c>
      <c r="B26" s="24">
        <v>128</v>
      </c>
      <c r="C26" s="63">
        <v>45170</v>
      </c>
      <c r="D26" s="63">
        <v>45199</v>
      </c>
      <c r="E26" s="24" t="s">
        <v>179</v>
      </c>
      <c r="F26" s="24" t="s">
        <v>199</v>
      </c>
      <c r="H26" s="24">
        <v>38774.42</v>
      </c>
      <c r="N26" s="24">
        <v>25.06</v>
      </c>
      <c r="O26" s="24">
        <v>971687.01</v>
      </c>
      <c r="P26" s="24">
        <v>0</v>
      </c>
      <c r="Q26" s="24">
        <v>0</v>
      </c>
    </row>
    <row r="27" spans="1:17" hidden="1">
      <c r="A27" s="24">
        <v>8777</v>
      </c>
      <c r="B27" s="24">
        <v>128</v>
      </c>
      <c r="C27" s="63">
        <v>45170</v>
      </c>
      <c r="D27" s="63">
        <v>45199</v>
      </c>
      <c r="E27" s="24" t="s">
        <v>180</v>
      </c>
      <c r="F27" s="24" t="s">
        <v>199</v>
      </c>
      <c r="H27" s="24">
        <v>2482.33</v>
      </c>
      <c r="J27" s="24">
        <v>0</v>
      </c>
      <c r="N27" s="24">
        <v>0</v>
      </c>
      <c r="O27" s="24">
        <v>0</v>
      </c>
      <c r="P27" s="24">
        <v>64.78</v>
      </c>
      <c r="Q27" s="24">
        <v>160805.37</v>
      </c>
    </row>
    <row r="28" spans="1:17" hidden="1">
      <c r="A28" s="24">
        <v>8778</v>
      </c>
      <c r="B28" s="24">
        <v>128</v>
      </c>
      <c r="C28" s="63">
        <v>45170</v>
      </c>
      <c r="D28" s="63">
        <v>45199</v>
      </c>
      <c r="E28" s="24" t="s">
        <v>181</v>
      </c>
      <c r="F28" s="24" t="s">
        <v>199</v>
      </c>
      <c r="H28" s="24">
        <v>2489.19</v>
      </c>
      <c r="J28" s="24">
        <v>0</v>
      </c>
      <c r="N28" s="24">
        <v>0</v>
      </c>
      <c r="O28" s="24">
        <v>0</v>
      </c>
      <c r="P28" s="24">
        <v>5.0199999999999996</v>
      </c>
      <c r="Q28" s="24">
        <v>12495.75</v>
      </c>
    </row>
    <row r="29" spans="1:17" hidden="1">
      <c r="A29" s="24">
        <v>8779</v>
      </c>
      <c r="B29" s="24">
        <v>128</v>
      </c>
      <c r="C29" s="63">
        <v>45170</v>
      </c>
      <c r="D29" s="63">
        <v>45199</v>
      </c>
      <c r="E29" s="24" t="s">
        <v>182</v>
      </c>
      <c r="F29" s="24" t="s">
        <v>199</v>
      </c>
      <c r="H29" s="24">
        <v>375</v>
      </c>
      <c r="J29" s="24">
        <v>0</v>
      </c>
      <c r="N29" s="24">
        <v>0</v>
      </c>
      <c r="O29" s="24">
        <v>0</v>
      </c>
      <c r="P29" s="24">
        <v>4.2</v>
      </c>
      <c r="Q29" s="24">
        <v>1575</v>
      </c>
    </row>
    <row r="30" spans="1:17" hidden="1">
      <c r="A30" s="24">
        <v>8780</v>
      </c>
      <c r="B30" s="24">
        <v>128</v>
      </c>
      <c r="C30" s="63">
        <v>45170</v>
      </c>
      <c r="D30" s="63">
        <v>45199</v>
      </c>
      <c r="E30" s="24" t="s">
        <v>183</v>
      </c>
      <c r="F30" s="24" t="s">
        <v>199</v>
      </c>
      <c r="H30" s="24">
        <v>4082.29</v>
      </c>
      <c r="J30" s="24">
        <v>0</v>
      </c>
      <c r="N30" s="24">
        <v>0</v>
      </c>
      <c r="O30" s="24">
        <v>0</v>
      </c>
      <c r="P30" s="24">
        <v>7.99</v>
      </c>
      <c r="Q30" s="24">
        <v>32617.5</v>
      </c>
    </row>
    <row r="31" spans="1:17" hidden="1">
      <c r="A31" s="24">
        <v>8781</v>
      </c>
      <c r="B31" s="24">
        <v>128</v>
      </c>
      <c r="C31" s="63">
        <v>45170</v>
      </c>
      <c r="D31" s="63">
        <v>45199</v>
      </c>
      <c r="E31" s="24" t="s">
        <v>184</v>
      </c>
      <c r="F31" s="24" t="s">
        <v>199</v>
      </c>
      <c r="H31" s="24">
        <v>1372.01</v>
      </c>
      <c r="J31" s="24">
        <v>0</v>
      </c>
      <c r="N31" s="24">
        <v>0</v>
      </c>
      <c r="O31" s="24">
        <v>0</v>
      </c>
      <c r="P31" s="24">
        <v>10.87</v>
      </c>
      <c r="Q31" s="24">
        <v>14913.75</v>
      </c>
    </row>
    <row r="32" spans="1:17" hidden="1">
      <c r="A32" s="24">
        <v>8782</v>
      </c>
      <c r="B32" s="24">
        <v>128</v>
      </c>
      <c r="C32" s="63">
        <v>45170</v>
      </c>
      <c r="D32" s="63">
        <v>45199</v>
      </c>
      <c r="E32" s="24" t="s">
        <v>186</v>
      </c>
      <c r="F32" s="24" t="s">
        <v>199</v>
      </c>
      <c r="H32" s="24">
        <v>1140.49</v>
      </c>
      <c r="J32" s="24">
        <v>0</v>
      </c>
      <c r="N32" s="24">
        <v>0</v>
      </c>
      <c r="O32" s="24">
        <v>0</v>
      </c>
      <c r="P32" s="24">
        <v>17.28</v>
      </c>
      <c r="Q32" s="24">
        <v>19707.75</v>
      </c>
    </row>
    <row r="33" spans="1:17" hidden="1">
      <c r="A33" s="24">
        <v>8783</v>
      </c>
      <c r="B33" s="24">
        <v>128</v>
      </c>
      <c r="C33" s="63">
        <v>45170</v>
      </c>
      <c r="D33" s="63">
        <v>45199</v>
      </c>
      <c r="E33" s="24" t="s">
        <v>187</v>
      </c>
      <c r="F33" s="24" t="s">
        <v>199</v>
      </c>
      <c r="H33" s="24">
        <v>3750</v>
      </c>
      <c r="J33" s="24">
        <v>0</v>
      </c>
      <c r="N33" s="24">
        <v>0</v>
      </c>
      <c r="O33" s="24">
        <v>0</v>
      </c>
      <c r="P33" s="24">
        <v>3.45</v>
      </c>
      <c r="Q33" s="24">
        <v>12937.5</v>
      </c>
    </row>
    <row r="34" spans="1:17" hidden="1">
      <c r="A34" s="24">
        <v>8784</v>
      </c>
      <c r="B34" s="24">
        <v>128</v>
      </c>
      <c r="C34" s="63">
        <v>45170</v>
      </c>
      <c r="D34" s="63">
        <v>45199</v>
      </c>
      <c r="E34" s="24" t="s">
        <v>188</v>
      </c>
      <c r="F34" s="24" t="s">
        <v>199</v>
      </c>
      <c r="H34" s="24">
        <v>2736.91</v>
      </c>
      <c r="J34" s="24">
        <v>0</v>
      </c>
      <c r="N34" s="24">
        <v>0</v>
      </c>
      <c r="O34" s="24">
        <v>0</v>
      </c>
      <c r="P34" s="24">
        <v>11.46</v>
      </c>
      <c r="Q34" s="24">
        <v>31365</v>
      </c>
    </row>
    <row r="35" spans="1:17" hidden="1">
      <c r="A35" s="24">
        <v>8785</v>
      </c>
      <c r="B35" s="24">
        <v>128</v>
      </c>
      <c r="C35" s="63">
        <v>45170</v>
      </c>
      <c r="D35" s="63">
        <v>45199</v>
      </c>
      <c r="E35" s="24" t="s">
        <v>189</v>
      </c>
      <c r="F35" s="24" t="s">
        <v>199</v>
      </c>
      <c r="H35" s="24">
        <v>5183.6400000000003</v>
      </c>
      <c r="J35" s="24">
        <v>0</v>
      </c>
      <c r="N35" s="24">
        <v>0</v>
      </c>
      <c r="O35" s="24">
        <v>0</v>
      </c>
      <c r="P35" s="24">
        <v>15.88</v>
      </c>
      <c r="Q35" s="24">
        <v>82316.25</v>
      </c>
    </row>
    <row r="36" spans="1:17" hidden="1">
      <c r="A36" s="24">
        <v>8786</v>
      </c>
      <c r="B36" s="24">
        <v>128</v>
      </c>
      <c r="C36" s="63">
        <v>45170</v>
      </c>
      <c r="D36" s="63">
        <v>45199</v>
      </c>
      <c r="E36" s="24" t="s">
        <v>190</v>
      </c>
      <c r="F36" s="24" t="s">
        <v>199</v>
      </c>
      <c r="H36" s="24">
        <v>7500</v>
      </c>
      <c r="J36" s="24">
        <v>0</v>
      </c>
      <c r="N36" s="24">
        <v>0</v>
      </c>
      <c r="O36" s="24">
        <v>0</v>
      </c>
      <c r="P36" s="24">
        <v>5.14</v>
      </c>
      <c r="Q36" s="24">
        <v>38550</v>
      </c>
    </row>
    <row r="37" spans="1:17" hidden="1">
      <c r="A37" s="24">
        <v>8787</v>
      </c>
      <c r="B37" s="24">
        <v>128</v>
      </c>
      <c r="C37" s="63">
        <v>45170</v>
      </c>
      <c r="D37" s="63">
        <v>45199</v>
      </c>
      <c r="E37" s="24" t="s">
        <v>192</v>
      </c>
      <c r="F37" s="24" t="s">
        <v>199</v>
      </c>
      <c r="H37" s="24">
        <v>3750</v>
      </c>
      <c r="J37" s="24">
        <v>0</v>
      </c>
      <c r="N37" s="24">
        <v>0</v>
      </c>
      <c r="O37" s="24">
        <v>0</v>
      </c>
      <c r="P37" s="24">
        <v>6.51</v>
      </c>
      <c r="Q37" s="24">
        <v>24412.5</v>
      </c>
    </row>
    <row r="38" spans="1:17" hidden="1">
      <c r="A38" s="24">
        <v>8788</v>
      </c>
      <c r="B38" s="24">
        <v>128</v>
      </c>
      <c r="C38" s="63">
        <v>45170</v>
      </c>
      <c r="D38" s="63">
        <v>45199</v>
      </c>
      <c r="E38" s="24" t="s">
        <v>194</v>
      </c>
      <c r="F38" s="24" t="s">
        <v>199</v>
      </c>
      <c r="H38" s="24">
        <v>5148.8100000000004</v>
      </c>
      <c r="J38" s="24">
        <v>0</v>
      </c>
      <c r="N38" s="24">
        <v>0</v>
      </c>
      <c r="O38" s="24">
        <v>0</v>
      </c>
      <c r="P38" s="24">
        <v>7.56</v>
      </c>
      <c r="Q38" s="24">
        <v>38925</v>
      </c>
    </row>
    <row r="39" spans="1:17" hidden="1">
      <c r="A39" s="24">
        <v>8789</v>
      </c>
      <c r="B39" s="24">
        <v>128</v>
      </c>
      <c r="C39" s="63">
        <v>45170</v>
      </c>
      <c r="D39" s="63">
        <v>45199</v>
      </c>
      <c r="E39" s="24" t="s">
        <v>179</v>
      </c>
      <c r="F39" s="24" t="s">
        <v>200</v>
      </c>
      <c r="H39" s="24">
        <v>871</v>
      </c>
      <c r="N39" s="24">
        <v>6.53</v>
      </c>
      <c r="O39" s="24">
        <v>17010.599999999999</v>
      </c>
      <c r="P39" s="24">
        <v>0</v>
      </c>
      <c r="Q39" s="24">
        <v>0</v>
      </c>
    </row>
    <row r="40" spans="1:17" hidden="1">
      <c r="A40" s="24">
        <v>8790</v>
      </c>
      <c r="B40" s="24">
        <v>128</v>
      </c>
      <c r="C40" s="63">
        <v>45170</v>
      </c>
      <c r="D40" s="63">
        <v>45199</v>
      </c>
      <c r="E40" s="24" t="s">
        <v>176</v>
      </c>
      <c r="F40" s="24" t="s">
        <v>201</v>
      </c>
      <c r="H40" s="24">
        <v>28610.78</v>
      </c>
      <c r="N40" s="24">
        <v>0</v>
      </c>
      <c r="O40" s="24">
        <v>0</v>
      </c>
      <c r="P40" s="24">
        <v>37.479999999999997</v>
      </c>
      <c r="Q40" s="24">
        <v>1072332.19</v>
      </c>
    </row>
    <row r="41" spans="1:17" hidden="1">
      <c r="A41" s="24">
        <v>8791</v>
      </c>
      <c r="B41" s="24">
        <v>128</v>
      </c>
      <c r="C41" s="63">
        <v>45170</v>
      </c>
      <c r="D41" s="63">
        <v>45199</v>
      </c>
      <c r="E41" s="24" t="s">
        <v>178</v>
      </c>
      <c r="F41" s="24" t="s">
        <v>201</v>
      </c>
      <c r="H41" s="24">
        <v>48832.41</v>
      </c>
      <c r="N41" s="24">
        <v>0</v>
      </c>
      <c r="O41" s="24">
        <v>0</v>
      </c>
      <c r="P41" s="24">
        <v>73.150000000000006</v>
      </c>
      <c r="Q41" s="24">
        <v>3572090.72</v>
      </c>
    </row>
    <row r="42" spans="1:17" hidden="1">
      <c r="A42" s="24">
        <v>8792</v>
      </c>
      <c r="B42" s="24">
        <v>128</v>
      </c>
      <c r="C42" s="63">
        <v>45170</v>
      </c>
      <c r="D42" s="63">
        <v>45199</v>
      </c>
      <c r="E42" s="24" t="s">
        <v>179</v>
      </c>
      <c r="F42" s="24" t="s">
        <v>201</v>
      </c>
      <c r="H42" s="24">
        <v>39647.56</v>
      </c>
      <c r="N42" s="24">
        <v>5078.6610000000001</v>
      </c>
      <c r="O42" s="24">
        <v>202070147.56999999</v>
      </c>
      <c r="P42" s="24">
        <v>0</v>
      </c>
      <c r="Q42" s="24">
        <v>0</v>
      </c>
    </row>
    <row r="43" spans="1:17" hidden="1">
      <c r="A43" s="24">
        <v>8793</v>
      </c>
      <c r="B43" s="24">
        <v>128</v>
      </c>
      <c r="C43" s="63">
        <v>45170</v>
      </c>
      <c r="D43" s="63">
        <v>45199</v>
      </c>
      <c r="E43" s="24" t="s">
        <v>180</v>
      </c>
      <c r="F43" s="24" t="s">
        <v>201</v>
      </c>
      <c r="H43" s="24">
        <v>32243.71</v>
      </c>
      <c r="N43" s="24">
        <v>0</v>
      </c>
      <c r="O43" s="24">
        <v>0</v>
      </c>
      <c r="P43" s="24">
        <v>112.006</v>
      </c>
      <c r="Q43" s="24">
        <v>3611489.48</v>
      </c>
    </row>
    <row r="44" spans="1:17" hidden="1">
      <c r="A44" s="24">
        <v>8794</v>
      </c>
      <c r="B44" s="24">
        <v>128</v>
      </c>
      <c r="C44" s="63">
        <v>45170</v>
      </c>
      <c r="D44" s="63">
        <v>45199</v>
      </c>
      <c r="E44" s="24" t="s">
        <v>181</v>
      </c>
      <c r="F44" s="24" t="s">
        <v>201</v>
      </c>
      <c r="H44" s="24">
        <v>55885.120000000003</v>
      </c>
      <c r="N44" s="24">
        <v>0</v>
      </c>
      <c r="O44" s="24">
        <v>0</v>
      </c>
      <c r="P44" s="24">
        <v>22.22</v>
      </c>
      <c r="Q44" s="24">
        <v>1241767.26</v>
      </c>
    </row>
    <row r="45" spans="1:17" hidden="1">
      <c r="A45" s="24">
        <v>8795</v>
      </c>
      <c r="B45" s="24">
        <v>128</v>
      </c>
      <c r="C45" s="63">
        <v>45170</v>
      </c>
      <c r="D45" s="63">
        <v>45199</v>
      </c>
      <c r="E45" s="24" t="s">
        <v>182</v>
      </c>
      <c r="F45" s="24" t="s">
        <v>201</v>
      </c>
      <c r="H45" s="24">
        <v>58133.599999999999</v>
      </c>
      <c r="N45" s="24">
        <v>0</v>
      </c>
      <c r="O45" s="24">
        <v>0</v>
      </c>
      <c r="P45" s="24">
        <v>22.297000000000001</v>
      </c>
      <c r="Q45" s="24">
        <v>1296204.94</v>
      </c>
    </row>
    <row r="46" spans="1:17" hidden="1">
      <c r="A46" s="24">
        <v>8796</v>
      </c>
      <c r="B46" s="24">
        <v>128</v>
      </c>
      <c r="C46" s="63">
        <v>45170</v>
      </c>
      <c r="D46" s="63">
        <v>45199</v>
      </c>
      <c r="E46" s="24" t="s">
        <v>183</v>
      </c>
      <c r="F46" s="24" t="s">
        <v>201</v>
      </c>
      <c r="H46" s="24">
        <v>47775.18</v>
      </c>
      <c r="N46" s="24">
        <v>0</v>
      </c>
      <c r="O46" s="24">
        <v>0</v>
      </c>
      <c r="P46" s="24">
        <v>24.65</v>
      </c>
      <c r="Q46" s="24">
        <v>1177658.1399999999</v>
      </c>
    </row>
    <row r="47" spans="1:17" hidden="1">
      <c r="A47" s="24">
        <v>8797</v>
      </c>
      <c r="B47" s="24">
        <v>128</v>
      </c>
      <c r="C47" s="63">
        <v>45170</v>
      </c>
      <c r="D47" s="63">
        <v>45199</v>
      </c>
      <c r="E47" s="24" t="s">
        <v>184</v>
      </c>
      <c r="F47" s="24" t="s">
        <v>201</v>
      </c>
      <c r="H47" s="24">
        <v>37415.089999999997</v>
      </c>
      <c r="N47" s="24">
        <v>0</v>
      </c>
      <c r="O47" s="24">
        <v>0</v>
      </c>
      <c r="P47" s="24">
        <v>23.126999999999999</v>
      </c>
      <c r="Q47" s="24">
        <v>865298.81</v>
      </c>
    </row>
    <row r="48" spans="1:17" hidden="1">
      <c r="A48" s="24">
        <v>8798</v>
      </c>
      <c r="B48" s="24">
        <v>128</v>
      </c>
      <c r="C48" s="63">
        <v>45170</v>
      </c>
      <c r="D48" s="63">
        <v>45199</v>
      </c>
      <c r="E48" s="24" t="s">
        <v>185</v>
      </c>
      <c r="F48" s="24" t="s">
        <v>201</v>
      </c>
      <c r="H48" s="24">
        <v>72661.350000000006</v>
      </c>
      <c r="N48" s="24">
        <v>0</v>
      </c>
      <c r="O48" s="24">
        <v>0</v>
      </c>
      <c r="P48" s="24">
        <v>10.9</v>
      </c>
      <c r="Q48" s="24">
        <v>792008.7</v>
      </c>
    </row>
    <row r="49" spans="1:17" hidden="1">
      <c r="A49" s="24">
        <v>8799</v>
      </c>
      <c r="B49" s="24">
        <v>128</v>
      </c>
      <c r="C49" s="63">
        <v>45170</v>
      </c>
      <c r="D49" s="63">
        <v>45199</v>
      </c>
      <c r="E49" s="24" t="s">
        <v>186</v>
      </c>
      <c r="F49" s="24" t="s">
        <v>201</v>
      </c>
      <c r="H49" s="24">
        <v>42599.839999999997</v>
      </c>
      <c r="N49" s="24">
        <v>0</v>
      </c>
      <c r="O49" s="24">
        <v>0</v>
      </c>
      <c r="P49" s="24">
        <v>39.718000000000004</v>
      </c>
      <c r="Q49" s="24">
        <v>1691980.63</v>
      </c>
    </row>
    <row r="50" spans="1:17" hidden="1">
      <c r="A50" s="24">
        <v>8800</v>
      </c>
      <c r="B50" s="24">
        <v>128</v>
      </c>
      <c r="C50" s="63">
        <v>45170</v>
      </c>
      <c r="D50" s="63">
        <v>45199</v>
      </c>
      <c r="E50" s="24" t="s">
        <v>187</v>
      </c>
      <c r="F50" s="24" t="s">
        <v>201</v>
      </c>
      <c r="H50" s="24">
        <v>63622.34</v>
      </c>
      <c r="N50" s="24">
        <v>0</v>
      </c>
      <c r="O50" s="24">
        <v>0</v>
      </c>
      <c r="P50" s="24">
        <v>21.803999999999998</v>
      </c>
      <c r="Q50" s="24">
        <v>1387221.52</v>
      </c>
    </row>
    <row r="51" spans="1:17" hidden="1">
      <c r="A51" s="24">
        <v>8801</v>
      </c>
      <c r="B51" s="24">
        <v>128</v>
      </c>
      <c r="C51" s="63">
        <v>45170</v>
      </c>
      <c r="D51" s="63">
        <v>45199</v>
      </c>
      <c r="E51" s="24" t="s">
        <v>188</v>
      </c>
      <c r="F51" s="24" t="s">
        <v>201</v>
      </c>
      <c r="H51" s="24">
        <v>44554.13</v>
      </c>
      <c r="N51" s="24">
        <v>0</v>
      </c>
      <c r="O51" s="24">
        <v>0</v>
      </c>
      <c r="P51" s="24">
        <v>34.28</v>
      </c>
      <c r="Q51" s="24">
        <v>1527315.7</v>
      </c>
    </row>
    <row r="52" spans="1:17" hidden="1">
      <c r="A52" s="24">
        <v>8802</v>
      </c>
      <c r="B52" s="24">
        <v>128</v>
      </c>
      <c r="C52" s="63">
        <v>45170</v>
      </c>
      <c r="D52" s="63">
        <v>45199</v>
      </c>
      <c r="E52" s="24" t="s">
        <v>189</v>
      </c>
      <c r="F52" s="24" t="s">
        <v>201</v>
      </c>
      <c r="H52" s="24">
        <v>38436.230000000003</v>
      </c>
      <c r="N52" s="24">
        <v>0</v>
      </c>
      <c r="O52" s="24">
        <v>0</v>
      </c>
      <c r="P52" s="24">
        <v>31.539000000000001</v>
      </c>
      <c r="Q52" s="24">
        <v>1212240.1299999999</v>
      </c>
    </row>
    <row r="53" spans="1:17" hidden="1">
      <c r="A53" s="24">
        <v>8803</v>
      </c>
      <c r="B53" s="24">
        <v>128</v>
      </c>
      <c r="C53" s="63">
        <v>45170</v>
      </c>
      <c r="D53" s="63">
        <v>45199</v>
      </c>
      <c r="E53" s="24" t="s">
        <v>190</v>
      </c>
      <c r="F53" s="24" t="s">
        <v>201</v>
      </c>
      <c r="H53" s="24">
        <v>42699.51</v>
      </c>
      <c r="N53" s="24">
        <v>0</v>
      </c>
      <c r="O53" s="24">
        <v>0</v>
      </c>
      <c r="P53" s="24">
        <v>11</v>
      </c>
      <c r="Q53" s="24">
        <v>469694.65</v>
      </c>
    </row>
    <row r="54" spans="1:17" hidden="1">
      <c r="A54" s="24">
        <v>8804</v>
      </c>
      <c r="B54" s="24">
        <v>128</v>
      </c>
      <c r="C54" s="63">
        <v>45170</v>
      </c>
      <c r="D54" s="63">
        <v>45199</v>
      </c>
      <c r="E54" s="24" t="s">
        <v>191</v>
      </c>
      <c r="F54" s="24" t="s">
        <v>201</v>
      </c>
      <c r="H54" s="24">
        <v>78006.03</v>
      </c>
      <c r="N54" s="24">
        <v>0</v>
      </c>
      <c r="O54" s="24">
        <v>0</v>
      </c>
      <c r="P54" s="24">
        <v>7.42</v>
      </c>
      <c r="Q54" s="24">
        <v>578804.76</v>
      </c>
    </row>
    <row r="55" spans="1:17" hidden="1">
      <c r="A55" s="24">
        <v>8805</v>
      </c>
      <c r="B55" s="24">
        <v>128</v>
      </c>
      <c r="C55" s="63">
        <v>45170</v>
      </c>
      <c r="D55" s="63">
        <v>45199</v>
      </c>
      <c r="E55" s="24" t="s">
        <v>192</v>
      </c>
      <c r="F55" s="24" t="s">
        <v>201</v>
      </c>
      <c r="H55" s="24">
        <v>52343.14</v>
      </c>
      <c r="N55" s="24">
        <v>0</v>
      </c>
      <c r="O55" s="24">
        <v>0</v>
      </c>
      <c r="P55" s="24">
        <v>22.35</v>
      </c>
      <c r="Q55" s="24">
        <v>1169869.1299999999</v>
      </c>
    </row>
    <row r="56" spans="1:17" hidden="1">
      <c r="A56" s="24">
        <v>8806</v>
      </c>
      <c r="B56" s="24">
        <v>128</v>
      </c>
      <c r="C56" s="63">
        <v>45170</v>
      </c>
      <c r="D56" s="63">
        <v>45199</v>
      </c>
      <c r="E56" s="24" t="s">
        <v>193</v>
      </c>
      <c r="F56" s="24" t="s">
        <v>201</v>
      </c>
      <c r="H56" s="24">
        <v>71931.94</v>
      </c>
      <c r="N56" s="24">
        <v>0</v>
      </c>
      <c r="O56" s="24">
        <v>0</v>
      </c>
      <c r="P56" s="24">
        <v>2.86</v>
      </c>
      <c r="Q56" s="24">
        <v>205725.35</v>
      </c>
    </row>
    <row r="57" spans="1:17" hidden="1">
      <c r="A57" s="24">
        <v>8807</v>
      </c>
      <c r="B57" s="24">
        <v>128</v>
      </c>
      <c r="C57" s="63">
        <v>45170</v>
      </c>
      <c r="D57" s="63">
        <v>45199</v>
      </c>
      <c r="E57" s="24" t="s">
        <v>194</v>
      </c>
      <c r="F57" s="24" t="s">
        <v>201</v>
      </c>
      <c r="H57" s="24">
        <v>55997.69</v>
      </c>
      <c r="N57" s="24">
        <v>0</v>
      </c>
      <c r="O57" s="24">
        <v>0</v>
      </c>
      <c r="P57" s="24">
        <v>29.96</v>
      </c>
      <c r="Q57" s="24">
        <v>1677690.91</v>
      </c>
    </row>
    <row r="58" spans="1:17" hidden="1">
      <c r="A58" s="24">
        <v>8808</v>
      </c>
      <c r="B58" s="24">
        <v>128</v>
      </c>
      <c r="C58" s="63">
        <v>45170</v>
      </c>
      <c r="D58" s="63">
        <v>45199</v>
      </c>
      <c r="E58" s="24" t="s">
        <v>195</v>
      </c>
      <c r="F58" s="24" t="s">
        <v>201</v>
      </c>
      <c r="H58" s="24">
        <v>69917.77</v>
      </c>
      <c r="N58" s="24">
        <v>0</v>
      </c>
      <c r="O58" s="24">
        <v>0</v>
      </c>
      <c r="P58" s="24">
        <v>2.31</v>
      </c>
      <c r="Q58" s="24">
        <v>161510.04</v>
      </c>
    </row>
    <row r="59" spans="1:17" hidden="1">
      <c r="A59" s="24">
        <v>8809</v>
      </c>
      <c r="B59" s="24">
        <v>128</v>
      </c>
      <c r="C59" s="63">
        <v>45170</v>
      </c>
      <c r="D59" s="63">
        <v>45199</v>
      </c>
      <c r="E59" s="24" t="s">
        <v>179</v>
      </c>
      <c r="F59" s="24" t="s">
        <v>202</v>
      </c>
      <c r="H59" s="24">
        <v>197.59</v>
      </c>
      <c r="N59" s="24">
        <v>862.51</v>
      </c>
      <c r="O59" s="24">
        <v>170423.35</v>
      </c>
      <c r="P59" s="24">
        <v>0</v>
      </c>
      <c r="Q59" s="24">
        <v>0</v>
      </c>
    </row>
    <row r="60" spans="1:17" hidden="1">
      <c r="A60" s="24">
        <v>8810</v>
      </c>
      <c r="B60" s="24">
        <v>128</v>
      </c>
      <c r="C60" s="63">
        <v>45170</v>
      </c>
      <c r="D60" s="63">
        <v>45199</v>
      </c>
      <c r="E60" s="24" t="s">
        <v>178</v>
      </c>
      <c r="F60" s="24" t="s">
        <v>203</v>
      </c>
      <c r="H60" s="24">
        <v>0.16</v>
      </c>
      <c r="N60" s="24">
        <v>0</v>
      </c>
      <c r="O60" s="24">
        <v>0</v>
      </c>
      <c r="P60" s="24">
        <v>2.69</v>
      </c>
      <c r="Q60" s="24">
        <v>0.43</v>
      </c>
    </row>
    <row r="61" spans="1:17" hidden="1">
      <c r="A61" s="24">
        <v>8811</v>
      </c>
      <c r="B61" s="24">
        <v>128</v>
      </c>
      <c r="C61" s="63">
        <v>45170</v>
      </c>
      <c r="D61" s="63">
        <v>45199</v>
      </c>
      <c r="E61" s="24" t="s">
        <v>179</v>
      </c>
      <c r="F61" s="24" t="s">
        <v>203</v>
      </c>
      <c r="H61" s="24">
        <v>268.88</v>
      </c>
      <c r="N61" s="24">
        <v>18.047999999999998</v>
      </c>
      <c r="O61" s="24">
        <v>6197.12</v>
      </c>
      <c r="P61" s="24">
        <v>0</v>
      </c>
      <c r="Q61" s="24">
        <v>0</v>
      </c>
    </row>
    <row r="62" spans="1:17" hidden="1">
      <c r="A62" s="24">
        <v>8812</v>
      </c>
      <c r="B62" s="24">
        <v>128</v>
      </c>
      <c r="C62" s="63">
        <v>45170</v>
      </c>
      <c r="D62" s="63">
        <v>45199</v>
      </c>
      <c r="E62" s="24" t="s">
        <v>183</v>
      </c>
      <c r="F62" s="24" t="s">
        <v>203</v>
      </c>
      <c r="H62" s="24">
        <v>0.32</v>
      </c>
      <c r="N62" s="24">
        <v>0</v>
      </c>
      <c r="O62" s="24">
        <v>0</v>
      </c>
      <c r="P62" s="24">
        <v>1</v>
      </c>
      <c r="Q62" s="24">
        <v>0.32</v>
      </c>
    </row>
    <row r="63" spans="1:17" hidden="1">
      <c r="A63" s="24">
        <v>8813</v>
      </c>
      <c r="B63" s="24">
        <v>128</v>
      </c>
      <c r="C63" s="63">
        <v>45170</v>
      </c>
      <c r="D63" s="63">
        <v>45199</v>
      </c>
      <c r="E63" s="24" t="s">
        <v>188</v>
      </c>
      <c r="F63" s="24" t="s">
        <v>203</v>
      </c>
      <c r="H63" s="24">
        <v>0.12</v>
      </c>
      <c r="N63" s="24">
        <v>0</v>
      </c>
      <c r="O63" s="24">
        <v>0</v>
      </c>
      <c r="P63" s="24">
        <v>2.91</v>
      </c>
      <c r="Q63" s="24">
        <v>0.36</v>
      </c>
    </row>
    <row r="64" spans="1:17" hidden="1">
      <c r="A64" s="24">
        <v>8814</v>
      </c>
      <c r="B64" s="24">
        <v>128</v>
      </c>
      <c r="C64" s="63">
        <v>45170</v>
      </c>
      <c r="D64" s="63">
        <v>45199</v>
      </c>
      <c r="E64" s="24" t="s">
        <v>176</v>
      </c>
      <c r="F64" s="24" t="s">
        <v>204</v>
      </c>
      <c r="G64" s="24">
        <v>53965.09</v>
      </c>
      <c r="H64" s="24">
        <v>75322.53</v>
      </c>
      <c r="J64" s="24">
        <v>63.63</v>
      </c>
      <c r="N64" s="24">
        <v>0</v>
      </c>
      <c r="O64" s="24">
        <v>0</v>
      </c>
      <c r="P64" s="24">
        <v>13.49</v>
      </c>
      <c r="Q64" s="24">
        <v>1016100.94</v>
      </c>
    </row>
    <row r="65" spans="1:17" hidden="1">
      <c r="A65" s="24">
        <v>8815</v>
      </c>
      <c r="B65" s="24">
        <v>128</v>
      </c>
      <c r="C65" s="63">
        <v>45170</v>
      </c>
      <c r="D65" s="63">
        <v>45199</v>
      </c>
      <c r="E65" s="24" t="s">
        <v>178</v>
      </c>
      <c r="F65" s="24" t="s">
        <v>204</v>
      </c>
      <c r="G65" s="24">
        <v>53224.06</v>
      </c>
      <c r="H65" s="24">
        <v>71199.679999999993</v>
      </c>
      <c r="J65" s="24">
        <v>226.45</v>
      </c>
      <c r="N65" s="24">
        <v>0</v>
      </c>
      <c r="O65" s="24">
        <v>0</v>
      </c>
      <c r="P65" s="24">
        <v>49.32</v>
      </c>
      <c r="Q65" s="24">
        <v>3511568.44</v>
      </c>
    </row>
    <row r="66" spans="1:17" hidden="1">
      <c r="A66" s="24">
        <v>8816</v>
      </c>
      <c r="B66" s="24">
        <v>128</v>
      </c>
      <c r="C66" s="63">
        <v>45170</v>
      </c>
      <c r="D66" s="63">
        <v>45199</v>
      </c>
      <c r="E66" s="24" t="s">
        <v>179</v>
      </c>
      <c r="F66" s="24" t="s">
        <v>204</v>
      </c>
      <c r="G66" s="24">
        <v>48218.937392011001</v>
      </c>
      <c r="H66" s="24">
        <v>48218.94</v>
      </c>
      <c r="I66" s="24">
        <v>48218.937392011001</v>
      </c>
      <c r="K66" s="24">
        <v>204437942.75999999</v>
      </c>
      <c r="L66" s="24">
        <v>3533113.27</v>
      </c>
      <c r="M66" s="24">
        <v>200904829.49000001</v>
      </c>
      <c r="N66" s="24">
        <v>4166.5129999999999</v>
      </c>
      <c r="O66" s="24">
        <v>200904829.49000001</v>
      </c>
      <c r="P66" s="24">
        <v>0</v>
      </c>
      <c r="Q66" s="24">
        <v>0</v>
      </c>
    </row>
    <row r="67" spans="1:17" hidden="1">
      <c r="A67" s="24">
        <v>8817</v>
      </c>
      <c r="B67" s="24">
        <v>128</v>
      </c>
      <c r="C67" s="63">
        <v>45170</v>
      </c>
      <c r="D67" s="63">
        <v>45199</v>
      </c>
      <c r="E67" s="24" t="s">
        <v>180</v>
      </c>
      <c r="F67" s="24" t="s">
        <v>204</v>
      </c>
      <c r="G67" s="24">
        <v>51612.21</v>
      </c>
      <c r="H67" s="24">
        <v>73067.47</v>
      </c>
      <c r="J67" s="24">
        <v>345.83</v>
      </c>
      <c r="N67" s="24">
        <v>0</v>
      </c>
      <c r="O67" s="24">
        <v>0</v>
      </c>
      <c r="P67" s="24">
        <v>47.225999999999999</v>
      </c>
      <c r="Q67" s="24">
        <v>3450684.11</v>
      </c>
    </row>
    <row r="68" spans="1:17" hidden="1">
      <c r="A68" s="24">
        <v>8818</v>
      </c>
      <c r="B68" s="24">
        <v>128</v>
      </c>
      <c r="C68" s="63">
        <v>45170</v>
      </c>
      <c r="D68" s="63">
        <v>45199</v>
      </c>
      <c r="E68" s="24" t="s">
        <v>181</v>
      </c>
      <c r="F68" s="24" t="s">
        <v>204</v>
      </c>
      <c r="G68" s="24">
        <v>50502.55</v>
      </c>
      <c r="H68" s="24">
        <v>71469.27</v>
      </c>
      <c r="J68" s="24">
        <v>175.12</v>
      </c>
      <c r="N68" s="24">
        <v>0</v>
      </c>
      <c r="O68" s="24">
        <v>0</v>
      </c>
      <c r="P68" s="24">
        <v>17.2</v>
      </c>
      <c r="Q68" s="24">
        <v>1229271.51</v>
      </c>
    </row>
    <row r="69" spans="1:17" hidden="1">
      <c r="A69" s="24">
        <v>8819</v>
      </c>
      <c r="B69" s="24">
        <v>128</v>
      </c>
      <c r="C69" s="63">
        <v>45170</v>
      </c>
      <c r="D69" s="63">
        <v>45199</v>
      </c>
      <c r="E69" s="24" t="s">
        <v>182</v>
      </c>
      <c r="F69" s="24" t="s">
        <v>204</v>
      </c>
      <c r="G69" s="24">
        <v>52430.21</v>
      </c>
      <c r="H69" s="24">
        <v>71538.37</v>
      </c>
      <c r="J69" s="24">
        <v>100.21</v>
      </c>
      <c r="N69" s="24">
        <v>0</v>
      </c>
      <c r="O69" s="24">
        <v>0</v>
      </c>
      <c r="P69" s="24">
        <v>18.097000000000001</v>
      </c>
      <c r="Q69" s="24">
        <v>1294629.94</v>
      </c>
    </row>
    <row r="70" spans="1:17" hidden="1">
      <c r="A70" s="24">
        <v>8820</v>
      </c>
      <c r="B70" s="24">
        <v>128</v>
      </c>
      <c r="C70" s="63">
        <v>45170</v>
      </c>
      <c r="D70" s="63">
        <v>45199</v>
      </c>
      <c r="E70" s="24" t="s">
        <v>183</v>
      </c>
      <c r="F70" s="24" t="s">
        <v>204</v>
      </c>
      <c r="G70" s="24">
        <v>52024.63</v>
      </c>
      <c r="H70" s="24">
        <v>73118.789999999994</v>
      </c>
      <c r="J70" s="24">
        <v>102.46</v>
      </c>
      <c r="N70" s="24">
        <v>0</v>
      </c>
      <c r="O70" s="24">
        <v>0</v>
      </c>
      <c r="P70" s="24">
        <v>15.66</v>
      </c>
      <c r="Q70" s="24">
        <v>1145040.32</v>
      </c>
    </row>
    <row r="71" spans="1:17" hidden="1">
      <c r="A71" s="24">
        <v>8821</v>
      </c>
      <c r="B71" s="24">
        <v>128</v>
      </c>
      <c r="C71" s="63">
        <v>45170</v>
      </c>
      <c r="D71" s="63">
        <v>45199</v>
      </c>
      <c r="E71" s="24" t="s">
        <v>184</v>
      </c>
      <c r="F71" s="24" t="s">
        <v>204</v>
      </c>
      <c r="G71" s="24">
        <v>51678.99</v>
      </c>
      <c r="H71" s="24">
        <v>69379.539999999994</v>
      </c>
      <c r="J71" s="24">
        <v>74.959999999999994</v>
      </c>
      <c r="N71" s="24">
        <v>0</v>
      </c>
      <c r="O71" s="24">
        <v>0</v>
      </c>
      <c r="P71" s="24">
        <v>12.257</v>
      </c>
      <c r="Q71" s="24">
        <v>850385.06</v>
      </c>
    </row>
    <row r="72" spans="1:17" hidden="1">
      <c r="A72" s="24">
        <v>8822</v>
      </c>
      <c r="B72" s="24">
        <v>128</v>
      </c>
      <c r="C72" s="63">
        <v>45170</v>
      </c>
      <c r="D72" s="63">
        <v>45199</v>
      </c>
      <c r="E72" s="24" t="s">
        <v>185</v>
      </c>
      <c r="F72" s="24" t="s">
        <v>204</v>
      </c>
      <c r="G72" s="24">
        <v>50844.77</v>
      </c>
      <c r="H72" s="24">
        <v>72661.350000000006</v>
      </c>
      <c r="J72" s="24">
        <v>101.462</v>
      </c>
      <c r="N72" s="24">
        <v>0</v>
      </c>
      <c r="O72" s="24">
        <v>0</v>
      </c>
      <c r="P72" s="24">
        <v>10.9</v>
      </c>
      <c r="Q72" s="24">
        <v>792008.7</v>
      </c>
    </row>
    <row r="73" spans="1:17" hidden="1">
      <c r="A73" s="24">
        <v>8823</v>
      </c>
      <c r="B73" s="24">
        <v>128</v>
      </c>
      <c r="C73" s="63">
        <v>45170</v>
      </c>
      <c r="D73" s="63">
        <v>45199</v>
      </c>
      <c r="E73" s="24" t="s">
        <v>186</v>
      </c>
      <c r="F73" s="24" t="s">
        <v>204</v>
      </c>
      <c r="G73" s="24">
        <v>52287.42</v>
      </c>
      <c r="H73" s="24">
        <v>74528.61</v>
      </c>
      <c r="J73" s="24">
        <v>145.1</v>
      </c>
      <c r="N73" s="24">
        <v>0</v>
      </c>
      <c r="O73" s="24">
        <v>0</v>
      </c>
      <c r="P73" s="24">
        <v>22.437999999999999</v>
      </c>
      <c r="Q73" s="24">
        <v>1672272.88</v>
      </c>
    </row>
    <row r="74" spans="1:17" hidden="1">
      <c r="A74" s="24">
        <v>8824</v>
      </c>
      <c r="B74" s="24">
        <v>128</v>
      </c>
      <c r="C74" s="63">
        <v>45170</v>
      </c>
      <c r="D74" s="63">
        <v>45199</v>
      </c>
      <c r="E74" s="24" t="s">
        <v>187</v>
      </c>
      <c r="F74" s="24" t="s">
        <v>204</v>
      </c>
      <c r="G74" s="24">
        <v>52913.56</v>
      </c>
      <c r="H74" s="24">
        <v>74876.539999999994</v>
      </c>
      <c r="J74" s="24">
        <v>104.22</v>
      </c>
      <c r="N74" s="24">
        <v>0</v>
      </c>
      <c r="O74" s="24">
        <v>0</v>
      </c>
      <c r="P74" s="24">
        <v>18.353999999999999</v>
      </c>
      <c r="Q74" s="24">
        <v>1374284.02</v>
      </c>
    </row>
    <row r="75" spans="1:17" hidden="1">
      <c r="A75" s="24">
        <v>8825</v>
      </c>
      <c r="B75" s="24">
        <v>128</v>
      </c>
      <c r="C75" s="63">
        <v>45170</v>
      </c>
      <c r="D75" s="63">
        <v>45199</v>
      </c>
      <c r="E75" s="24" t="s">
        <v>188</v>
      </c>
      <c r="F75" s="24" t="s">
        <v>204</v>
      </c>
      <c r="G75" s="24">
        <v>55898.95</v>
      </c>
      <c r="H75" s="24">
        <v>75135.63</v>
      </c>
      <c r="J75" s="24">
        <v>69.78</v>
      </c>
      <c r="N75" s="24">
        <v>0</v>
      </c>
      <c r="O75" s="24">
        <v>0</v>
      </c>
      <c r="P75" s="24">
        <v>19.91</v>
      </c>
      <c r="Q75" s="24">
        <v>1495950.34</v>
      </c>
    </row>
    <row r="76" spans="1:17" hidden="1">
      <c r="A76" s="24">
        <v>8826</v>
      </c>
      <c r="B76" s="24">
        <v>128</v>
      </c>
      <c r="C76" s="63">
        <v>45170</v>
      </c>
      <c r="D76" s="63">
        <v>45199</v>
      </c>
      <c r="E76" s="24" t="s">
        <v>189</v>
      </c>
      <c r="F76" s="24" t="s">
        <v>204</v>
      </c>
      <c r="G76" s="24">
        <v>52773.23</v>
      </c>
      <c r="H76" s="24">
        <v>72158.11</v>
      </c>
      <c r="J76" s="24">
        <v>82.31</v>
      </c>
      <c r="N76" s="24">
        <v>0</v>
      </c>
      <c r="O76" s="24">
        <v>0</v>
      </c>
      <c r="P76" s="24">
        <v>15.659000000000001</v>
      </c>
      <c r="Q76" s="24">
        <v>1129923.8799999999</v>
      </c>
    </row>
    <row r="77" spans="1:17" hidden="1">
      <c r="A77" s="24">
        <v>8827</v>
      </c>
      <c r="B77" s="24">
        <v>128</v>
      </c>
      <c r="C77" s="63">
        <v>45170</v>
      </c>
      <c r="D77" s="63">
        <v>45199</v>
      </c>
      <c r="E77" s="24" t="s">
        <v>190</v>
      </c>
      <c r="F77" s="24" t="s">
        <v>204</v>
      </c>
      <c r="G77" s="24">
        <v>50265.24</v>
      </c>
      <c r="H77" s="24">
        <v>73574.17</v>
      </c>
      <c r="J77" s="24">
        <v>72.61</v>
      </c>
      <c r="N77" s="24">
        <v>0</v>
      </c>
      <c r="O77" s="24">
        <v>0</v>
      </c>
      <c r="P77" s="24">
        <v>5.86</v>
      </c>
      <c r="Q77" s="24">
        <v>431144.65</v>
      </c>
    </row>
    <row r="78" spans="1:17" hidden="1">
      <c r="A78" s="24">
        <v>8828</v>
      </c>
      <c r="B78" s="24">
        <v>128</v>
      </c>
      <c r="C78" s="63">
        <v>45170</v>
      </c>
      <c r="D78" s="63">
        <v>45199</v>
      </c>
      <c r="E78" s="24" t="s">
        <v>191</v>
      </c>
      <c r="F78" s="24" t="s">
        <v>204</v>
      </c>
      <c r="G78" s="24">
        <v>57466.65</v>
      </c>
      <c r="H78" s="24">
        <v>78006.03</v>
      </c>
      <c r="J78" s="24">
        <v>23.9</v>
      </c>
      <c r="N78" s="24">
        <v>0</v>
      </c>
      <c r="O78" s="24">
        <v>0</v>
      </c>
      <c r="P78" s="24">
        <v>7.42</v>
      </c>
      <c r="Q78" s="24">
        <v>578804.76</v>
      </c>
    </row>
    <row r="79" spans="1:17" hidden="1">
      <c r="A79" s="24">
        <v>8829</v>
      </c>
      <c r="B79" s="24">
        <v>128</v>
      </c>
      <c r="C79" s="63">
        <v>45170</v>
      </c>
      <c r="D79" s="63">
        <v>45199</v>
      </c>
      <c r="E79" s="24" t="s">
        <v>192</v>
      </c>
      <c r="F79" s="24" t="s">
        <v>204</v>
      </c>
      <c r="G79" s="24">
        <v>53461.64</v>
      </c>
      <c r="H79" s="24">
        <v>72314.179999999993</v>
      </c>
      <c r="J79" s="24">
        <v>72.8</v>
      </c>
      <c r="N79" s="24">
        <v>0</v>
      </c>
      <c r="O79" s="24">
        <v>0</v>
      </c>
      <c r="P79" s="24">
        <v>15.84</v>
      </c>
      <c r="Q79" s="24">
        <v>1145456.6299999999</v>
      </c>
    </row>
    <row r="80" spans="1:17" hidden="1">
      <c r="A80" s="24">
        <v>8830</v>
      </c>
      <c r="B80" s="24">
        <v>128</v>
      </c>
      <c r="C80" s="63">
        <v>45170</v>
      </c>
      <c r="D80" s="63">
        <v>45199</v>
      </c>
      <c r="E80" s="24" t="s">
        <v>193</v>
      </c>
      <c r="F80" s="24" t="s">
        <v>204</v>
      </c>
      <c r="G80" s="24">
        <v>51680.87</v>
      </c>
      <c r="H80" s="24">
        <v>71931.94</v>
      </c>
      <c r="J80" s="24">
        <v>19.59</v>
      </c>
      <c r="N80" s="24">
        <v>0</v>
      </c>
      <c r="O80" s="24">
        <v>0</v>
      </c>
      <c r="P80" s="24">
        <v>2.86</v>
      </c>
      <c r="Q80" s="24">
        <v>205725.35</v>
      </c>
    </row>
    <row r="81" spans="1:17" hidden="1">
      <c r="A81" s="24">
        <v>8831</v>
      </c>
      <c r="B81" s="24">
        <v>128</v>
      </c>
      <c r="C81" s="63">
        <v>45170</v>
      </c>
      <c r="D81" s="63">
        <v>45199</v>
      </c>
      <c r="E81" s="24" t="s">
        <v>194</v>
      </c>
      <c r="F81" s="24" t="s">
        <v>204</v>
      </c>
      <c r="G81" s="24">
        <v>55681.69</v>
      </c>
      <c r="H81" s="24">
        <v>73159.19</v>
      </c>
      <c r="J81" s="24">
        <v>74.86</v>
      </c>
      <c r="N81" s="24">
        <v>0</v>
      </c>
      <c r="O81" s="24">
        <v>0</v>
      </c>
      <c r="P81" s="24">
        <v>22.4</v>
      </c>
      <c r="Q81" s="24">
        <v>1638765.91</v>
      </c>
    </row>
    <row r="82" spans="1:17" hidden="1">
      <c r="A82" s="24">
        <v>8832</v>
      </c>
      <c r="B82" s="24">
        <v>128</v>
      </c>
      <c r="C82" s="63">
        <v>45170</v>
      </c>
      <c r="D82" s="63">
        <v>45199</v>
      </c>
      <c r="E82" s="24" t="s">
        <v>195</v>
      </c>
      <c r="F82" s="24" t="s">
        <v>204</v>
      </c>
      <c r="G82" s="24">
        <v>49220.62</v>
      </c>
      <c r="H82" s="24">
        <v>69917.77</v>
      </c>
      <c r="J82" s="24">
        <v>50.04</v>
      </c>
      <c r="N82" s="24">
        <v>0</v>
      </c>
      <c r="O82" s="24">
        <v>0</v>
      </c>
      <c r="P82" s="24">
        <v>2.31</v>
      </c>
      <c r="Q82" s="24">
        <v>161510.04</v>
      </c>
    </row>
    <row r="83" spans="1:17" hidden="1">
      <c r="A83" s="24">
        <v>8833</v>
      </c>
      <c r="B83" s="24">
        <v>128</v>
      </c>
      <c r="C83" s="63">
        <v>45170</v>
      </c>
      <c r="D83" s="63">
        <v>45199</v>
      </c>
      <c r="E83" s="24" t="s">
        <v>176</v>
      </c>
      <c r="F83" s="24" t="s">
        <v>205</v>
      </c>
      <c r="G83" s="24">
        <v>72.209999999999994</v>
      </c>
      <c r="H83" s="24">
        <v>72.62</v>
      </c>
      <c r="J83" s="24">
        <v>51373.095999999998</v>
      </c>
      <c r="N83" s="24">
        <v>0</v>
      </c>
      <c r="O83" s="24">
        <v>0</v>
      </c>
      <c r="P83" s="24">
        <v>20450.877</v>
      </c>
      <c r="Q83" s="24">
        <v>1485071.1</v>
      </c>
    </row>
    <row r="84" spans="1:17" hidden="1">
      <c r="A84" s="24">
        <v>8834</v>
      </c>
      <c r="B84" s="24">
        <v>128</v>
      </c>
      <c r="C84" s="63">
        <v>45170</v>
      </c>
      <c r="D84" s="63">
        <v>45199</v>
      </c>
      <c r="E84" s="24" t="s">
        <v>178</v>
      </c>
      <c r="F84" s="24" t="s">
        <v>205</v>
      </c>
      <c r="G84" s="24">
        <v>72.069999999999993</v>
      </c>
      <c r="H84" s="24">
        <v>72.599999999999994</v>
      </c>
      <c r="J84" s="24">
        <v>135966.644</v>
      </c>
      <c r="N84" s="24">
        <v>0</v>
      </c>
      <c r="O84" s="24">
        <v>0</v>
      </c>
      <c r="P84" s="24">
        <v>27642.525000000001</v>
      </c>
      <c r="Q84" s="24">
        <v>2006826.92</v>
      </c>
    </row>
    <row r="85" spans="1:17" hidden="1">
      <c r="A85" s="24">
        <v>8835</v>
      </c>
      <c r="B85" s="24">
        <v>128</v>
      </c>
      <c r="C85" s="63">
        <v>45170</v>
      </c>
      <c r="D85" s="63">
        <v>45199</v>
      </c>
      <c r="E85" s="24" t="s">
        <v>179</v>
      </c>
      <c r="F85" s="24" t="s">
        <v>205</v>
      </c>
      <c r="G85" s="24">
        <v>71.934964537694995</v>
      </c>
      <c r="H85" s="24">
        <v>71.930000000000007</v>
      </c>
      <c r="I85" s="24">
        <v>71.934964537694995</v>
      </c>
      <c r="K85" s="24">
        <v>48950975.689999998</v>
      </c>
      <c r="L85" s="24">
        <v>3005859.19</v>
      </c>
      <c r="M85" s="24">
        <v>45945116.5</v>
      </c>
      <c r="N85" s="24">
        <v>638703.54</v>
      </c>
      <c r="O85" s="24">
        <v>45945116.5</v>
      </c>
      <c r="P85" s="24">
        <v>0</v>
      </c>
      <c r="Q85" s="24">
        <v>0</v>
      </c>
    </row>
    <row r="86" spans="1:17" hidden="1">
      <c r="A86" s="24">
        <v>8836</v>
      </c>
      <c r="B86" s="24">
        <v>128</v>
      </c>
      <c r="C86" s="63">
        <v>45170</v>
      </c>
      <c r="D86" s="63">
        <v>45199</v>
      </c>
      <c r="E86" s="24" t="s">
        <v>180</v>
      </c>
      <c r="F86" s="24" t="s">
        <v>205</v>
      </c>
      <c r="G86" s="24">
        <v>72.11</v>
      </c>
      <c r="H86" s="24">
        <v>72.34</v>
      </c>
      <c r="J86" s="24">
        <v>223018.478</v>
      </c>
      <c r="N86" s="24">
        <v>0</v>
      </c>
      <c r="O86" s="24">
        <v>0</v>
      </c>
      <c r="P86" s="24">
        <v>95619.998000000007</v>
      </c>
      <c r="Q86" s="24">
        <v>6916888.2699999996</v>
      </c>
    </row>
    <row r="87" spans="1:17" hidden="1">
      <c r="A87" s="24">
        <v>8837</v>
      </c>
      <c r="B87" s="24">
        <v>128</v>
      </c>
      <c r="C87" s="63">
        <v>45170</v>
      </c>
      <c r="D87" s="63">
        <v>45199</v>
      </c>
      <c r="E87" s="24" t="s">
        <v>181</v>
      </c>
      <c r="F87" s="24" t="s">
        <v>205</v>
      </c>
      <c r="G87" s="24">
        <v>72.16</v>
      </c>
      <c r="H87" s="24">
        <v>72.92</v>
      </c>
      <c r="J87" s="24">
        <v>76773.167000000001</v>
      </c>
      <c r="N87" s="24">
        <v>0</v>
      </c>
      <c r="O87" s="24">
        <v>0</v>
      </c>
      <c r="P87" s="24">
        <v>17857.652999999998</v>
      </c>
      <c r="Q87" s="24">
        <v>1302171.44</v>
      </c>
    </row>
    <row r="88" spans="1:17" hidden="1">
      <c r="A88" s="24">
        <v>8838</v>
      </c>
      <c r="B88" s="24">
        <v>128</v>
      </c>
      <c r="C88" s="63">
        <v>45170</v>
      </c>
      <c r="D88" s="63">
        <v>45199</v>
      </c>
      <c r="E88" s="24" t="s">
        <v>182</v>
      </c>
      <c r="F88" s="24" t="s">
        <v>205</v>
      </c>
      <c r="G88" s="24">
        <v>72.09</v>
      </c>
      <c r="H88" s="24">
        <v>72.290000000000006</v>
      </c>
      <c r="J88" s="24">
        <v>81146.539999999994</v>
      </c>
      <c r="N88" s="24">
        <v>0</v>
      </c>
      <c r="O88" s="24">
        <v>0</v>
      </c>
      <c r="P88" s="24">
        <v>34650.957000000002</v>
      </c>
      <c r="Q88" s="24">
        <v>2504816.61</v>
      </c>
    </row>
    <row r="89" spans="1:17" hidden="1">
      <c r="A89" s="24">
        <v>8839</v>
      </c>
      <c r="B89" s="24">
        <v>128</v>
      </c>
      <c r="C89" s="63">
        <v>45170</v>
      </c>
      <c r="D89" s="63">
        <v>45199</v>
      </c>
      <c r="E89" s="24" t="s">
        <v>183</v>
      </c>
      <c r="F89" s="24" t="s">
        <v>205</v>
      </c>
      <c r="G89" s="24">
        <v>72.099999999999994</v>
      </c>
      <c r="H89" s="24">
        <v>72.599999999999994</v>
      </c>
      <c r="J89" s="24">
        <v>60919.571000000004</v>
      </c>
      <c r="N89" s="24">
        <v>0</v>
      </c>
      <c r="O89" s="24">
        <v>0</v>
      </c>
      <c r="P89" s="24">
        <v>15576.609</v>
      </c>
      <c r="Q89" s="24">
        <v>1130799.48</v>
      </c>
    </row>
    <row r="90" spans="1:17" hidden="1">
      <c r="A90" s="24">
        <v>8840</v>
      </c>
      <c r="B90" s="24">
        <v>128</v>
      </c>
      <c r="C90" s="63">
        <v>45170</v>
      </c>
      <c r="D90" s="63">
        <v>45199</v>
      </c>
      <c r="E90" s="24" t="s">
        <v>184</v>
      </c>
      <c r="F90" s="24" t="s">
        <v>205</v>
      </c>
      <c r="G90" s="24">
        <v>72.010000000000005</v>
      </c>
      <c r="H90" s="24">
        <v>72.209999999999994</v>
      </c>
      <c r="J90" s="24">
        <v>55751.591</v>
      </c>
      <c r="N90" s="24">
        <v>0</v>
      </c>
      <c r="O90" s="24">
        <v>0</v>
      </c>
      <c r="P90" s="24">
        <v>16229.421</v>
      </c>
      <c r="Q90" s="24">
        <v>1171919.67</v>
      </c>
    </row>
    <row r="91" spans="1:17" hidden="1">
      <c r="A91" s="24">
        <v>8841</v>
      </c>
      <c r="B91" s="24">
        <v>128</v>
      </c>
      <c r="C91" s="63">
        <v>45170</v>
      </c>
      <c r="D91" s="63">
        <v>45199</v>
      </c>
      <c r="E91" s="24" t="s">
        <v>185</v>
      </c>
      <c r="F91" s="24" t="s">
        <v>205</v>
      </c>
      <c r="G91" s="24">
        <v>72.11</v>
      </c>
      <c r="H91" s="24">
        <v>72.36</v>
      </c>
      <c r="J91" s="24">
        <v>55476.824999999997</v>
      </c>
      <c r="N91" s="24">
        <v>0</v>
      </c>
      <c r="O91" s="24">
        <v>0</v>
      </c>
      <c r="P91" s="24">
        <v>22702.05</v>
      </c>
      <c r="Q91" s="24">
        <v>1642714.13</v>
      </c>
    </row>
    <row r="92" spans="1:17" hidden="1">
      <c r="A92" s="24">
        <v>8842</v>
      </c>
      <c r="B92" s="24">
        <v>128</v>
      </c>
      <c r="C92" s="63">
        <v>45170</v>
      </c>
      <c r="D92" s="63">
        <v>45199</v>
      </c>
      <c r="E92" s="24" t="s">
        <v>186</v>
      </c>
      <c r="F92" s="24" t="s">
        <v>205</v>
      </c>
      <c r="G92" s="24">
        <v>72.180000000000007</v>
      </c>
      <c r="H92" s="24">
        <v>72.709999999999994</v>
      </c>
      <c r="J92" s="24">
        <v>86553.573999999993</v>
      </c>
      <c r="N92" s="24">
        <v>0</v>
      </c>
      <c r="O92" s="24">
        <v>0</v>
      </c>
      <c r="P92" s="24">
        <v>27548.154999999999</v>
      </c>
      <c r="Q92" s="24">
        <v>2002932.52</v>
      </c>
    </row>
    <row r="93" spans="1:17" hidden="1">
      <c r="A93" s="24">
        <v>8843</v>
      </c>
      <c r="B93" s="24">
        <v>128</v>
      </c>
      <c r="C93" s="63">
        <v>45170</v>
      </c>
      <c r="D93" s="63">
        <v>45199</v>
      </c>
      <c r="E93" s="24" t="s">
        <v>187</v>
      </c>
      <c r="F93" s="24" t="s">
        <v>205</v>
      </c>
      <c r="G93" s="24">
        <v>72.010000000000005</v>
      </c>
      <c r="H93" s="24">
        <v>72.2</v>
      </c>
      <c r="J93" s="24">
        <v>82861.554999999993</v>
      </c>
      <c r="N93" s="24">
        <v>0</v>
      </c>
      <c r="O93" s="24">
        <v>0</v>
      </c>
      <c r="P93" s="24">
        <v>23700.017</v>
      </c>
      <c r="Q93" s="24">
        <v>1711205.11</v>
      </c>
    </row>
    <row r="94" spans="1:17" hidden="1">
      <c r="A94" s="24">
        <v>8844</v>
      </c>
      <c r="B94" s="24">
        <v>128</v>
      </c>
      <c r="C94" s="63">
        <v>45170</v>
      </c>
      <c r="D94" s="63">
        <v>45199</v>
      </c>
      <c r="E94" s="24" t="s">
        <v>188</v>
      </c>
      <c r="F94" s="24" t="s">
        <v>205</v>
      </c>
      <c r="G94" s="24">
        <v>72.180000000000007</v>
      </c>
      <c r="H94" s="24">
        <v>72.78</v>
      </c>
      <c r="J94" s="24">
        <v>28672.654999999999</v>
      </c>
      <c r="N94" s="24">
        <v>0</v>
      </c>
      <c r="O94" s="24">
        <v>0</v>
      </c>
      <c r="P94" s="24">
        <v>8367.2330000000002</v>
      </c>
      <c r="Q94" s="24">
        <v>608989.5</v>
      </c>
    </row>
    <row r="95" spans="1:17" hidden="1">
      <c r="A95" s="24">
        <v>8845</v>
      </c>
      <c r="B95" s="24">
        <v>128</v>
      </c>
      <c r="C95" s="63">
        <v>45170</v>
      </c>
      <c r="D95" s="63">
        <v>45199</v>
      </c>
      <c r="E95" s="24" t="s">
        <v>189</v>
      </c>
      <c r="F95" s="24" t="s">
        <v>205</v>
      </c>
      <c r="G95" s="24">
        <v>72.040000000000006</v>
      </c>
      <c r="H95" s="24">
        <v>72.31</v>
      </c>
      <c r="J95" s="24">
        <v>46053.550999999999</v>
      </c>
      <c r="N95" s="24">
        <v>0</v>
      </c>
      <c r="O95" s="24">
        <v>0</v>
      </c>
      <c r="P95" s="24">
        <v>13280.689</v>
      </c>
      <c r="Q95" s="24">
        <v>960330.98</v>
      </c>
    </row>
    <row r="96" spans="1:17" hidden="1">
      <c r="A96" s="24">
        <v>8846</v>
      </c>
      <c r="B96" s="24">
        <v>128</v>
      </c>
      <c r="C96" s="63">
        <v>45170</v>
      </c>
      <c r="D96" s="63">
        <v>45199</v>
      </c>
      <c r="E96" s="24" t="s">
        <v>190</v>
      </c>
      <c r="F96" s="24" t="s">
        <v>205</v>
      </c>
      <c r="G96" s="24">
        <v>72.069999999999993</v>
      </c>
      <c r="H96" s="24">
        <v>72.5</v>
      </c>
      <c r="J96" s="24">
        <v>55630.633999999998</v>
      </c>
      <c r="N96" s="24">
        <v>0</v>
      </c>
      <c r="O96" s="24">
        <v>0</v>
      </c>
      <c r="P96" s="24">
        <v>13739.578</v>
      </c>
      <c r="Q96" s="24">
        <v>996123.26</v>
      </c>
    </row>
    <row r="97" spans="1:17" hidden="1">
      <c r="A97" s="24">
        <v>8847</v>
      </c>
      <c r="B97" s="24">
        <v>128</v>
      </c>
      <c r="C97" s="63">
        <v>45170</v>
      </c>
      <c r="D97" s="63">
        <v>45199</v>
      </c>
      <c r="E97" s="24" t="s">
        <v>191</v>
      </c>
      <c r="F97" s="24" t="s">
        <v>205</v>
      </c>
      <c r="G97" s="24">
        <v>72.069999999999993</v>
      </c>
      <c r="H97" s="24">
        <v>72.290000000000006</v>
      </c>
      <c r="J97" s="24">
        <v>12956.316000000001</v>
      </c>
      <c r="N97" s="24">
        <v>0</v>
      </c>
      <c r="O97" s="24">
        <v>0</v>
      </c>
      <c r="P97" s="24">
        <v>4874.2749999999996</v>
      </c>
      <c r="Q97" s="24">
        <v>352376.57</v>
      </c>
    </row>
    <row r="98" spans="1:17" hidden="1">
      <c r="A98" s="24">
        <v>8848</v>
      </c>
      <c r="B98" s="24">
        <v>128</v>
      </c>
      <c r="C98" s="63">
        <v>45170</v>
      </c>
      <c r="D98" s="63">
        <v>45199</v>
      </c>
      <c r="E98" s="24" t="s">
        <v>192</v>
      </c>
      <c r="F98" s="24" t="s">
        <v>205</v>
      </c>
      <c r="G98" s="24">
        <v>72.12</v>
      </c>
      <c r="H98" s="24">
        <v>72.63</v>
      </c>
      <c r="J98" s="24">
        <v>48059.991000000002</v>
      </c>
      <c r="N98" s="24">
        <v>0</v>
      </c>
      <c r="O98" s="24">
        <v>0</v>
      </c>
      <c r="P98" s="24">
        <v>12518.232</v>
      </c>
      <c r="Q98" s="24">
        <v>909259.63</v>
      </c>
    </row>
    <row r="99" spans="1:17" hidden="1">
      <c r="A99" s="24">
        <v>8849</v>
      </c>
      <c r="B99" s="24">
        <v>128</v>
      </c>
      <c r="C99" s="63">
        <v>45170</v>
      </c>
      <c r="D99" s="63">
        <v>45199</v>
      </c>
      <c r="E99" s="24" t="s">
        <v>193</v>
      </c>
      <c r="F99" s="24" t="s">
        <v>205</v>
      </c>
      <c r="G99" s="24">
        <v>72.069999999999993</v>
      </c>
      <c r="H99" s="24">
        <v>72.77</v>
      </c>
      <c r="J99" s="24">
        <v>31709.062000000002</v>
      </c>
      <c r="N99" s="24">
        <v>0</v>
      </c>
      <c r="O99" s="24">
        <v>0</v>
      </c>
      <c r="P99" s="24">
        <v>4967.1149999999998</v>
      </c>
      <c r="Q99" s="24">
        <v>361454.64</v>
      </c>
    </row>
    <row r="100" spans="1:17" hidden="1">
      <c r="A100" s="24">
        <v>8850</v>
      </c>
      <c r="B100" s="24">
        <v>128</v>
      </c>
      <c r="C100" s="63">
        <v>45170</v>
      </c>
      <c r="D100" s="63">
        <v>45199</v>
      </c>
      <c r="E100" s="24" t="s">
        <v>194</v>
      </c>
      <c r="F100" s="24" t="s">
        <v>205</v>
      </c>
      <c r="G100" s="24">
        <v>71.959999999999994</v>
      </c>
      <c r="H100" s="24">
        <v>72.069999999999993</v>
      </c>
      <c r="J100" s="24">
        <v>33970.550999999999</v>
      </c>
      <c r="N100" s="24">
        <v>0</v>
      </c>
      <c r="O100" s="24">
        <v>0</v>
      </c>
      <c r="P100" s="24">
        <v>6806.7489999999998</v>
      </c>
      <c r="Q100" s="24">
        <v>490582.66</v>
      </c>
    </row>
    <row r="101" spans="1:17" hidden="1">
      <c r="A101" s="24">
        <v>8851</v>
      </c>
      <c r="B101" s="24">
        <v>128</v>
      </c>
      <c r="C101" s="63">
        <v>45170</v>
      </c>
      <c r="D101" s="63">
        <v>45199</v>
      </c>
      <c r="E101" s="24" t="s">
        <v>195</v>
      </c>
      <c r="F101" s="24" t="s">
        <v>205</v>
      </c>
      <c r="G101" s="24">
        <v>72.08</v>
      </c>
      <c r="H101" s="24">
        <v>72.599999999999994</v>
      </c>
      <c r="J101" s="24">
        <v>15766.418</v>
      </c>
      <c r="N101" s="24">
        <v>0</v>
      </c>
      <c r="O101" s="24">
        <v>0</v>
      </c>
      <c r="P101" s="24">
        <v>3445.152</v>
      </c>
      <c r="Q101" s="24">
        <v>250122.96</v>
      </c>
    </row>
    <row r="102" spans="1:17" hidden="1">
      <c r="A102" s="24">
        <v>8852</v>
      </c>
      <c r="B102" s="24">
        <v>128</v>
      </c>
      <c r="C102" s="63">
        <v>45170</v>
      </c>
      <c r="D102" s="63">
        <v>45199</v>
      </c>
      <c r="E102" s="24" t="s">
        <v>179</v>
      </c>
      <c r="F102" s="24" t="s">
        <v>206</v>
      </c>
      <c r="H102" s="24">
        <v>3331.78</v>
      </c>
      <c r="N102" s="24">
        <v>12.186</v>
      </c>
      <c r="O102" s="24">
        <v>40601.03</v>
      </c>
      <c r="P102" s="24">
        <v>0</v>
      </c>
      <c r="Q102" s="24">
        <v>0</v>
      </c>
    </row>
    <row r="103" spans="1:17" hidden="1">
      <c r="A103" s="24">
        <v>8853</v>
      </c>
      <c r="B103" s="24">
        <v>128</v>
      </c>
      <c r="C103" s="63">
        <v>45170</v>
      </c>
      <c r="D103" s="63">
        <v>45199</v>
      </c>
      <c r="E103" s="24" t="s">
        <v>180</v>
      </c>
      <c r="F103" s="24" t="s">
        <v>206</v>
      </c>
      <c r="H103" s="24">
        <v>3375</v>
      </c>
      <c r="J103" s="24">
        <v>0</v>
      </c>
      <c r="N103" s="24">
        <v>0</v>
      </c>
      <c r="O103" s="24">
        <v>0</v>
      </c>
      <c r="P103" s="24">
        <v>3.04</v>
      </c>
      <c r="Q103" s="24">
        <v>10260</v>
      </c>
    </row>
    <row r="104" spans="1:17" hidden="1">
      <c r="A104" s="24">
        <v>8854</v>
      </c>
      <c r="B104" s="24">
        <v>128</v>
      </c>
      <c r="C104" s="63">
        <v>45170</v>
      </c>
      <c r="D104" s="63">
        <v>45199</v>
      </c>
      <c r="E104" s="24" t="s">
        <v>179</v>
      </c>
      <c r="F104" s="24" t="s">
        <v>207</v>
      </c>
      <c r="H104" s="24">
        <v>413.51</v>
      </c>
      <c r="N104" s="24">
        <v>0</v>
      </c>
      <c r="O104" s="24">
        <v>1526688.68</v>
      </c>
      <c r="P104" s="24">
        <v>0</v>
      </c>
      <c r="Q104" s="24">
        <v>0</v>
      </c>
    </row>
    <row r="105" spans="1:17" hidden="1">
      <c r="A105" s="24">
        <v>8855</v>
      </c>
      <c r="B105" s="24">
        <v>128</v>
      </c>
      <c r="C105" s="63">
        <v>45170</v>
      </c>
      <c r="D105" s="63">
        <v>45199</v>
      </c>
      <c r="E105" s="24" t="s">
        <v>195</v>
      </c>
      <c r="F105" s="24" t="s">
        <v>207</v>
      </c>
      <c r="H105" s="24">
        <v>4340</v>
      </c>
      <c r="J105" s="24">
        <v>0</v>
      </c>
      <c r="N105" s="24">
        <v>0</v>
      </c>
      <c r="O105" s="24">
        <v>0</v>
      </c>
      <c r="P105" s="24">
        <v>0</v>
      </c>
      <c r="Q105" s="24">
        <v>4340</v>
      </c>
    </row>
    <row r="106" spans="1:17" hidden="1">
      <c r="A106" s="24">
        <v>8856</v>
      </c>
      <c r="B106" s="24">
        <v>128</v>
      </c>
      <c r="C106" s="63">
        <v>45170</v>
      </c>
      <c r="D106" s="63">
        <v>45199</v>
      </c>
      <c r="E106" s="24" t="s">
        <v>179</v>
      </c>
      <c r="F106" s="24" t="s">
        <v>208</v>
      </c>
      <c r="H106" s="24">
        <v>969.65</v>
      </c>
      <c r="N106" s="24">
        <v>0</v>
      </c>
      <c r="O106" s="24">
        <v>259865.53</v>
      </c>
      <c r="P106" s="24">
        <v>0</v>
      </c>
      <c r="Q106" s="24">
        <v>0</v>
      </c>
    </row>
    <row r="107" spans="1:17" hidden="1">
      <c r="A107" s="24">
        <v>8857</v>
      </c>
      <c r="B107" s="24">
        <v>128</v>
      </c>
      <c r="C107" s="63">
        <v>45170</v>
      </c>
      <c r="D107" s="63">
        <v>45199</v>
      </c>
      <c r="E107" s="24" t="s">
        <v>179</v>
      </c>
      <c r="F107" s="24" t="s">
        <v>209</v>
      </c>
      <c r="H107" s="24">
        <v>20.86</v>
      </c>
      <c r="N107" s="24">
        <v>0</v>
      </c>
      <c r="O107" s="24">
        <v>30076.28</v>
      </c>
      <c r="P107" s="24">
        <v>0</v>
      </c>
      <c r="Q107" s="24">
        <v>0</v>
      </c>
    </row>
  </sheetData>
  <autoFilter ref="A1:Q107">
    <filterColumn colId="5">
      <filters>
        <filter val="1. GOLD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AN to HO TB</vt:lpstr>
      <vt:lpstr>CORPORATE HO TB</vt:lpstr>
      <vt:lpstr>SUMMERY </vt:lpstr>
      <vt:lpstr>Productgroupwise_Avg_Rate169692</vt:lpstr>
      <vt:lpstr>'AN to HO TB'!JR_PAGE_ANCHOR_0_1</vt:lpstr>
      <vt:lpstr>JR_PAGE_ANCHOR_0_1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2023-12-14T10:46:50Z</dcterms:created>
  <dcterms:modified xsi:type="dcterms:W3CDTF">2023-12-14T11:19:38Z</dcterms:modified>
</cp:coreProperties>
</file>