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3040" windowHeight="9264"/>
  </bookViews>
  <sheets>
    <sheet name="TDSReport1" sheetId="1" r:id="rId1"/>
  </sheets>
  <definedNames>
    <definedName name="_xlnm._FilterDatabase" localSheetId="0" hidden="1">TDSReport1!$A$5:$J$154</definedName>
    <definedName name="JR_PAGE_ANCHOR_0_1">TDSReport1!$A$1</definedName>
  </definedNames>
  <calcPr calcId="152511"/>
</workbook>
</file>

<file path=xl/calcChain.xml><?xml version="1.0" encoding="utf-8"?>
<calcChain xmlns="http://schemas.openxmlformats.org/spreadsheetml/2006/main">
  <c r="J150" i="1" l="1"/>
  <c r="J17" i="1"/>
  <c r="G17" i="1"/>
  <c r="E17" i="1"/>
  <c r="K17" i="1" s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6" i="1"/>
  <c r="L15" i="1"/>
  <c r="L14" i="1"/>
  <c r="L13" i="1"/>
  <c r="L12" i="1"/>
  <c r="L11" i="1"/>
  <c r="L10" i="1"/>
  <c r="L9" i="1"/>
  <c r="L8" i="1"/>
  <c r="L7" i="1"/>
  <c r="L6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6" i="1"/>
  <c r="K15" i="1"/>
  <c r="K14" i="1"/>
  <c r="K13" i="1"/>
  <c r="K12" i="1"/>
  <c r="K11" i="1"/>
  <c r="K10" i="1"/>
  <c r="K9" i="1"/>
  <c r="K8" i="1"/>
  <c r="K7" i="1"/>
  <c r="K6" i="1"/>
  <c r="Q17" i="1"/>
  <c r="B152" i="1"/>
  <c r="B151" i="1"/>
  <c r="B153" i="1" s="1"/>
  <c r="D148" i="1"/>
  <c r="D40" i="1"/>
  <c r="D39" i="1"/>
  <c r="D147" i="1"/>
  <c r="D146" i="1"/>
  <c r="D145" i="1"/>
  <c r="D144" i="1"/>
  <c r="D143" i="1"/>
  <c r="D142" i="1"/>
  <c r="D141" i="1"/>
  <c r="D140" i="1"/>
  <c r="D139" i="1"/>
  <c r="D87" i="1"/>
  <c r="D38" i="1"/>
  <c r="D37" i="1"/>
  <c r="D86" i="1"/>
  <c r="D138" i="1"/>
  <c r="D137" i="1"/>
  <c r="D85" i="1"/>
  <c r="D36" i="1"/>
  <c r="D84" i="1"/>
  <c r="D83" i="1"/>
  <c r="D82" i="1"/>
  <c r="D136" i="1"/>
  <c r="D35" i="1"/>
  <c r="D135" i="1"/>
  <c r="D134" i="1"/>
  <c r="D81" i="1"/>
  <c r="D80" i="1"/>
  <c r="D133" i="1"/>
  <c r="D132" i="1"/>
  <c r="D131" i="1"/>
  <c r="D34" i="1"/>
  <c r="D130" i="1"/>
  <c r="D79" i="1"/>
  <c r="D78" i="1"/>
  <c r="D77" i="1"/>
  <c r="D129" i="1"/>
  <c r="D90" i="1"/>
  <c r="D76" i="1"/>
  <c r="D128" i="1"/>
  <c r="D127" i="1"/>
  <c r="D33" i="1"/>
  <c r="D75" i="1"/>
  <c r="D32" i="1"/>
  <c r="D89" i="1"/>
  <c r="D126" i="1"/>
  <c r="D125" i="1"/>
  <c r="D74" i="1"/>
  <c r="D31" i="1"/>
  <c r="D124" i="1"/>
  <c r="D30" i="1"/>
  <c r="D29" i="1"/>
  <c r="D123" i="1"/>
  <c r="D28" i="1"/>
  <c r="D122" i="1"/>
  <c r="D73" i="1"/>
  <c r="D72" i="1"/>
  <c r="D27" i="1"/>
  <c r="D71" i="1"/>
  <c r="D70" i="1"/>
  <c r="D26" i="1"/>
  <c r="D69" i="1"/>
  <c r="D25" i="1"/>
  <c r="D121" i="1"/>
  <c r="D120" i="1"/>
  <c r="D119" i="1"/>
  <c r="D68" i="1"/>
  <c r="D67" i="1"/>
  <c r="D66" i="1"/>
  <c r="D24" i="1"/>
  <c r="D118" i="1"/>
  <c r="D23" i="1"/>
  <c r="D117" i="1"/>
  <c r="D116" i="1"/>
  <c r="D22" i="1"/>
  <c r="D115" i="1"/>
  <c r="D65" i="1"/>
  <c r="D64" i="1"/>
  <c r="D63" i="1"/>
  <c r="D62" i="1"/>
  <c r="D61" i="1"/>
  <c r="D114" i="1"/>
  <c r="D60" i="1"/>
  <c r="D113" i="1"/>
  <c r="D59" i="1"/>
  <c r="D21" i="1"/>
  <c r="D20" i="1"/>
  <c r="D58" i="1"/>
  <c r="D112" i="1"/>
  <c r="D111" i="1"/>
  <c r="D19" i="1"/>
  <c r="D57" i="1"/>
  <c r="D18" i="1"/>
  <c r="D110" i="1"/>
  <c r="D56" i="1"/>
  <c r="D109" i="1"/>
  <c r="D17" i="1"/>
  <c r="D16" i="1"/>
  <c r="D108" i="1"/>
  <c r="D55" i="1"/>
  <c r="D107" i="1"/>
  <c r="D54" i="1"/>
  <c r="D106" i="1"/>
  <c r="D105" i="1"/>
  <c r="D53" i="1"/>
  <c r="D52" i="1"/>
  <c r="D104" i="1"/>
  <c r="D103" i="1"/>
  <c r="D51" i="1"/>
  <c r="D50" i="1"/>
  <c r="D88" i="1"/>
  <c r="D49" i="1"/>
  <c r="D48" i="1"/>
  <c r="D102" i="1"/>
  <c r="D47" i="1"/>
  <c r="D101" i="1"/>
  <c r="D100" i="1"/>
  <c r="D99" i="1"/>
  <c r="D98" i="1"/>
  <c r="D97" i="1"/>
  <c r="D96" i="1"/>
  <c r="D46" i="1"/>
  <c r="D95" i="1"/>
  <c r="D15" i="1"/>
  <c r="D14" i="1"/>
  <c r="D45" i="1"/>
  <c r="D94" i="1"/>
  <c r="D93" i="1"/>
  <c r="D44" i="1"/>
  <c r="D13" i="1"/>
  <c r="D12" i="1"/>
  <c r="D11" i="1"/>
  <c r="D10" i="1"/>
  <c r="D92" i="1"/>
  <c r="D43" i="1"/>
  <c r="D9" i="1"/>
  <c r="D8" i="1"/>
  <c r="D42" i="1"/>
  <c r="D91" i="1"/>
  <c r="D7" i="1"/>
  <c r="D6" i="1"/>
  <c r="D41" i="1"/>
  <c r="L17" i="1" l="1"/>
</calcChain>
</file>

<file path=xl/sharedStrings.xml><?xml version="1.0" encoding="utf-8"?>
<sst xmlns="http://schemas.openxmlformats.org/spreadsheetml/2006/main" count="453" uniqueCount="306">
  <si>
    <t>CHANDUKAKA SARAF JEWELS PVT LTD</t>
  </si>
  <si>
    <t>1st Floor, Office No 1A and 1B, Mudliyar Chambers Co Op Hsg Society, Mudliyar Road, Rasta Peth, Pune, Maharashtra,</t>
  </si>
  <si>
    <t>Financial Year From 01/04/2024 To 31/03/2025</t>
  </si>
  <si>
    <t>Payment Slips With TDS Cuttings Summary Report From 01/11/2024 To 30/11/2024</t>
  </si>
  <si>
    <t>Section</t>
  </si>
  <si>
    <t>Account Name</t>
  </si>
  <si>
    <t>Pan No.</t>
  </si>
  <si>
    <t>Payment</t>
  </si>
  <si>
    <t>Tax Per</t>
  </si>
  <si>
    <t>Itax</t>
  </si>
  <si>
    <t>Surcharge</t>
  </si>
  <si>
    <t>Cess</t>
  </si>
  <si>
    <t>Total Amount</t>
  </si>
  <si>
    <t>194Q</t>
  </si>
  <si>
    <t>MANISH JEWELLERS</t>
  </si>
  <si>
    <t>ABAFM4038P</t>
  </si>
  <si>
    <t>SHRINGAR HOUSE OF MANGALSUTRA PVT LTD</t>
  </si>
  <si>
    <t>AAMCS6566Q</t>
  </si>
  <si>
    <t>MASTER CHAIN PVT LTD</t>
  </si>
  <si>
    <t>AACCM3570C</t>
  </si>
  <si>
    <t>LABDHI SILVER- SIL RD</t>
  </si>
  <si>
    <t>ABMPO0771B</t>
  </si>
  <si>
    <t>MODERN JEWELLERS</t>
  </si>
  <si>
    <t>AAIFM6397E</t>
  </si>
  <si>
    <t>PALAK JEWELLERS PVT LTD</t>
  </si>
  <si>
    <t>AADCP8774E</t>
  </si>
  <si>
    <t>SHANKESH JEWELLERS PVT LTD</t>
  </si>
  <si>
    <t>AABCH5741D</t>
  </si>
  <si>
    <t>MODERN IMPEX</t>
  </si>
  <si>
    <t>AAFFM0833Q</t>
  </si>
  <si>
    <t>R.M. JEWELS</t>
  </si>
  <si>
    <t>BDDPM0580Q</t>
  </si>
  <si>
    <t>MAASILVER HUB INDIA PVT LTD- SIL RD</t>
  </si>
  <si>
    <t>AALCM7648A</t>
  </si>
  <si>
    <t>SHREE RISHABH GOLD (P) LTD.</t>
  </si>
  <si>
    <t>AANCS9132K</t>
  </si>
  <si>
    <t>SWARN SHILP CHAINS &amp; JEWELLERS PVT LTD</t>
  </si>
  <si>
    <t>AAPCS1960H</t>
  </si>
  <si>
    <t>G M GOLD PVT LTD</t>
  </si>
  <si>
    <t>AAECG4416H</t>
  </si>
  <si>
    <t>MAHARAJA CHAINS</t>
  </si>
  <si>
    <t>ABFFM6510P</t>
  </si>
  <si>
    <t>SHAILESH JEWELLERS (N)</t>
  </si>
  <si>
    <t>ADBPJ3872D</t>
  </si>
  <si>
    <t>MITHALI GOLD</t>
  </si>
  <si>
    <t>AHDPK1383Q</t>
  </si>
  <si>
    <t>PADMINI JEWELS- SIL RD</t>
  </si>
  <si>
    <t>AAQFP2834F</t>
  </si>
  <si>
    <t>PAYAL GOLD PRIVATE LIMITED</t>
  </si>
  <si>
    <t>AAGCP0873M</t>
  </si>
  <si>
    <t>LAKHTARWALA JEWELLERS PVT LTD</t>
  </si>
  <si>
    <t>AACCL9522F</t>
  </si>
  <si>
    <t>P.K. TRADERS</t>
  </si>
  <si>
    <t>AAEPD2998J</t>
  </si>
  <si>
    <t>M/S MOTIKAKA SARAF (W) DAHIWADI</t>
  </si>
  <si>
    <t>AAMFM6638A</t>
  </si>
  <si>
    <t>MAA GOLD</t>
  </si>
  <si>
    <t>ANEPS8277Q</t>
  </si>
  <si>
    <t>KANISH JEWELS</t>
  </si>
  <si>
    <t>AAEPJ5262F</t>
  </si>
  <si>
    <t>VINAYAKA JEWELLERS</t>
  </si>
  <si>
    <t>ABIPJ9317Q</t>
  </si>
  <si>
    <t>MAA SUNDHA SILVER- SIL RD</t>
  </si>
  <si>
    <t>AFUPJ9558B</t>
  </si>
  <si>
    <t>NEPTUNE GOLD</t>
  </si>
  <si>
    <t>AEKPM0779E</t>
  </si>
  <si>
    <t>MANGALSUTRAM</t>
  </si>
  <si>
    <t>ADCPJ8543Q</t>
  </si>
  <si>
    <t>JAIHIND SILVER PALACE- SIL RD</t>
  </si>
  <si>
    <t>AAMFJ0655N</t>
  </si>
  <si>
    <t>ARHAM NATHKING GOLD</t>
  </si>
  <si>
    <t>AKBPD9671R</t>
  </si>
  <si>
    <t>RAJAT SILVERS- SIL RD</t>
  </si>
  <si>
    <t>AATFR5494A</t>
  </si>
  <si>
    <t>ARIHANT GOLD (RD)</t>
  </si>
  <si>
    <t>ABFFA6961N</t>
  </si>
  <si>
    <t>RUSHI JEWELLERS- SIL RD</t>
  </si>
  <si>
    <t>AAQHS2785A</t>
  </si>
  <si>
    <t>UNITOUCH CREATION LLP</t>
  </si>
  <si>
    <t>ABRFS3677F</t>
  </si>
  <si>
    <t>KARISHMA ARTS</t>
  </si>
  <si>
    <t>AAIFK2761Q</t>
  </si>
  <si>
    <t>A D JEWELLERS</t>
  </si>
  <si>
    <t>AABPJ7311C</t>
  </si>
  <si>
    <t>S.R.GOLD</t>
  </si>
  <si>
    <t>AEWPB9857L</t>
  </si>
  <si>
    <t>DARSHAN JEWELS</t>
  </si>
  <si>
    <t>AALFD8103G</t>
  </si>
  <si>
    <t>NIRVAAN JEWELS</t>
  </si>
  <si>
    <t>AAOFN1353K</t>
  </si>
  <si>
    <t>KANCHANS- SIL RD</t>
  </si>
  <si>
    <t>ACQPS4474C</t>
  </si>
  <si>
    <t>ESSENSE- SIL RD</t>
  </si>
  <si>
    <t>AAAPJ5735F</t>
  </si>
  <si>
    <t>MEET JEWELS LLP</t>
  </si>
  <si>
    <t>ABDFM7798K</t>
  </si>
  <si>
    <t>RASHI JEWELLERS- SIL RD</t>
  </si>
  <si>
    <t>AGFPJ2059K</t>
  </si>
  <si>
    <t>RAKSHIKA JEWELS LLP</t>
  </si>
  <si>
    <t>AAUFR1036M</t>
  </si>
  <si>
    <t>BHAVESH GOLD</t>
  </si>
  <si>
    <t>ACZPJ6808N</t>
  </si>
  <si>
    <t>ROYAL CHAINS PVT LTD</t>
  </si>
  <si>
    <t>AAGCR6146R</t>
  </si>
  <si>
    <t>FORESIGHT BULLION INDIA PVT LTD</t>
  </si>
  <si>
    <t>AAICM6540N</t>
  </si>
  <si>
    <t>SWARNA MANGAL JEWELLERS</t>
  </si>
  <si>
    <t>AAGPK9834N</t>
  </si>
  <si>
    <t>POOJA JEWELLERS</t>
  </si>
  <si>
    <t>AABFP1418L</t>
  </si>
  <si>
    <t>PARAS CHAINS</t>
  </si>
  <si>
    <t>AAAPR6900N</t>
  </si>
  <si>
    <t>PADMAVATI CHAINS PVT LTD</t>
  </si>
  <si>
    <t>AAFCP7419J</t>
  </si>
  <si>
    <t>AMRIT GOLD</t>
  </si>
  <si>
    <t>ABMFA0381R</t>
  </si>
  <si>
    <t>RTSHAH JEWELLERS PVT LTD</t>
  </si>
  <si>
    <t>AAJCR2105D</t>
  </si>
  <si>
    <t>H S JEWELLERS</t>
  </si>
  <si>
    <t>AQKPS6709G</t>
  </si>
  <si>
    <t>SHRI ASHAPURA ABHUSHAN BHANDAR</t>
  </si>
  <si>
    <t>AASPO0786B</t>
  </si>
  <si>
    <t>L GOPAL AND SONS JEWELLERS</t>
  </si>
  <si>
    <t>AABFL1331J</t>
  </si>
  <si>
    <t>TRIDENT JEWELS PVT LTD</t>
  </si>
  <si>
    <t>AAGCT7464C</t>
  </si>
  <si>
    <t>SHINESHILPI JEWELLERS PVT LTD</t>
  </si>
  <si>
    <t>AALCS9008E</t>
  </si>
  <si>
    <t>SHILPI JEWELS</t>
  </si>
  <si>
    <t>ADXFS3314F</t>
  </si>
  <si>
    <t>N GOVIND</t>
  </si>
  <si>
    <t>ABIPG6966E</t>
  </si>
  <si>
    <t>SHA RATANCHAND DILIPKUMAR OSWAL</t>
  </si>
  <si>
    <t>ACCFS4651F</t>
  </si>
  <si>
    <t>KALASH JEWELS</t>
  </si>
  <si>
    <t>AATPD6214G</t>
  </si>
  <si>
    <t>JAINAM GOLD LLP</t>
  </si>
  <si>
    <t>AAPFJ2785G</t>
  </si>
  <si>
    <t>ARGENTUM SILVER HOUSE LLP (RD GOLD)</t>
  </si>
  <si>
    <t>ABQFA1107P</t>
  </si>
  <si>
    <t>ARGENTUM SILVER HOUSE LLP (DIAMOND)</t>
  </si>
  <si>
    <t>ARGENTUM SILVER HOUSE LLP (STONE)</t>
  </si>
  <si>
    <t>E I SILVER- SIL RD</t>
  </si>
  <si>
    <t>AADFE5723B</t>
  </si>
  <si>
    <t>MAHAKALI CRAFT</t>
  </si>
  <si>
    <t>ADNPL5817C</t>
  </si>
  <si>
    <t>V CHAINS JEWELLERY PVT LTD</t>
  </si>
  <si>
    <t>AACCV3168M</t>
  </si>
  <si>
    <t>VARAKRUPA JEWELLERS</t>
  </si>
  <si>
    <t>ACCPN8527D</t>
  </si>
  <si>
    <t>STAR ONE JEWEL RD</t>
  </si>
  <si>
    <t>AZXPA9992R</t>
  </si>
  <si>
    <t>PPMS JEWELLERS PVT LTD (RD)</t>
  </si>
  <si>
    <t>AALCP0883E</t>
  </si>
  <si>
    <t>NAMAN GOLD</t>
  </si>
  <si>
    <t>AAJPO1464D</t>
  </si>
  <si>
    <t>STR RATHOD ORNAMENT PVT LTD</t>
  </si>
  <si>
    <t>ABDCS6615C</t>
  </si>
  <si>
    <t>SHREE GURU GOLD RD</t>
  </si>
  <si>
    <t>ADIFS8073L</t>
  </si>
  <si>
    <t>SANKHALA GOLD LLP</t>
  </si>
  <si>
    <t>AEIFS5492J</t>
  </si>
  <si>
    <t>PUNAMIYA &amp; SONS JEWELLERS AND DIAMONDS</t>
  </si>
  <si>
    <t>AAZFP2676C</t>
  </si>
  <si>
    <t>SAMARTH JEWELS</t>
  </si>
  <si>
    <t>BIYPK3321D</t>
  </si>
  <si>
    <t>SAMBHAV JEWELLERS</t>
  </si>
  <si>
    <t>AABPJ9951A</t>
  </si>
  <si>
    <t>MAHADEV NATH AND JEWELLERS</t>
  </si>
  <si>
    <t>AIHPJ3192K</t>
  </si>
  <si>
    <t>HARSHIT GOLD PVT LTD</t>
  </si>
  <si>
    <t>AAFCH7406M</t>
  </si>
  <si>
    <t>THATHI JEWELS</t>
  </si>
  <si>
    <t>AAWFT0828K</t>
  </si>
  <si>
    <t>S S GOLD</t>
  </si>
  <si>
    <t>AAKCS4188G</t>
  </si>
  <si>
    <t>MULCHAND R SHAH</t>
  </si>
  <si>
    <t>AACFM0165G</t>
  </si>
  <si>
    <t>A K SONIGARA JEWELLERS</t>
  </si>
  <si>
    <t>ABLFA6023D</t>
  </si>
  <si>
    <t>RBZ JEWELLERS LIMITED</t>
  </si>
  <si>
    <t>AADCR9484R</t>
  </si>
  <si>
    <t>K S JEWELLERS</t>
  </si>
  <si>
    <t>AAWFK5635M</t>
  </si>
  <si>
    <t>ANNAPURNA GOLD</t>
  </si>
  <si>
    <t>ABSFA8424F</t>
  </si>
  <si>
    <t>MAHENDRA JEWEL</t>
  </si>
  <si>
    <t>ADVPO0623K</t>
  </si>
  <si>
    <t>BAIRI GOLD PVT LTD</t>
  </si>
  <si>
    <t>AAKCB4380R</t>
  </si>
  <si>
    <t>KUNTA JEWELLERS</t>
  </si>
  <si>
    <t>BMHPP3033J</t>
  </si>
  <si>
    <t>P D SONI JEWELS PVT LTD</t>
  </si>
  <si>
    <t>ABHCS4122N</t>
  </si>
  <si>
    <t>BAANGANGA GOLD &amp; DIAMOND (I) PVT LTD</t>
  </si>
  <si>
    <t>AAKCB7358R</t>
  </si>
  <si>
    <t>DISHA ORNAMENTS</t>
  </si>
  <si>
    <t>AFPPP0328C</t>
  </si>
  <si>
    <t>MAHASHILA JEWELLERY PVT LTD</t>
  </si>
  <si>
    <t>AAQCM3448P</t>
  </si>
  <si>
    <t>SHAMBHAVI TRADERS- SIL RD</t>
  </si>
  <si>
    <t>ADNFS5016N</t>
  </si>
  <si>
    <t>MANAJI JEWELLERS- SIL RD</t>
  </si>
  <si>
    <t>AATPJ6506B</t>
  </si>
  <si>
    <t>MAHALAXMI SILVER- SIL RD</t>
  </si>
  <si>
    <t>BZBPR6465B</t>
  </si>
  <si>
    <t>SURAJ JEWELLERS- SIL RD</t>
  </si>
  <si>
    <t>AAAHG6634A</t>
  </si>
  <si>
    <t>PRATHAM GEMS AND JEWELLERY PVT LTD- SIL RD</t>
  </si>
  <si>
    <t>AAMCP5798F</t>
  </si>
  <si>
    <t>SUMAN- SIL RD</t>
  </si>
  <si>
    <t>ACNFS3884P</t>
  </si>
  <si>
    <t>ICICI BANK LTD (MARGIN A/C)</t>
  </si>
  <si>
    <t>AAACI1195H</t>
  </si>
  <si>
    <t>DEVANSH JEWELLERS- SIL RD</t>
  </si>
  <si>
    <t>AZHPP4852F</t>
  </si>
  <si>
    <t>M E DUSANE SARAF- SIL RD</t>
  </si>
  <si>
    <t>AOQPS7248G</t>
  </si>
  <si>
    <t>AKOLKAR SARAF- SIL RD</t>
  </si>
  <si>
    <t>AACFA5352M</t>
  </si>
  <si>
    <t>ASHAPURA ABHUSHAN KENDRA- SIL RD</t>
  </si>
  <si>
    <t>AAFHR0689P</t>
  </si>
  <si>
    <t>SAPNA JEWELLERS- SIL RD</t>
  </si>
  <si>
    <t>AADPJ2653B</t>
  </si>
  <si>
    <t>M S JEWELLERS- SIL RD</t>
  </si>
  <si>
    <t>AAFFM5401N</t>
  </si>
  <si>
    <t>PADMAVATI JEWELLERS- SIL RD</t>
  </si>
  <si>
    <t>AAWFP8134E</t>
  </si>
  <si>
    <t>ROYAL CREATIONS</t>
  </si>
  <si>
    <t>ABHFR3048R</t>
  </si>
  <si>
    <t>EL ORO JEWELS</t>
  </si>
  <si>
    <t>AYCPA2667D</t>
  </si>
  <si>
    <t>CHANDUKAKA SARAF AND SONS PVT LTD PUNE</t>
  </si>
  <si>
    <t>AADCC0012C</t>
  </si>
  <si>
    <t>SOURISH CREATION</t>
  </si>
  <si>
    <t>ATXPK5796M</t>
  </si>
  <si>
    <t>NAKSHATRA JEWELLERS</t>
  </si>
  <si>
    <t>AQQPS1249D</t>
  </si>
  <si>
    <t>NATHI LAL SURESH CHAND- SIL RD</t>
  </si>
  <si>
    <t>AFNPG5461K</t>
  </si>
  <si>
    <t>AVYAAN GOLD LLP</t>
  </si>
  <si>
    <t>ABZFA2492G</t>
  </si>
  <si>
    <t>HARDIK ZAVERI JEWELLERS</t>
  </si>
  <si>
    <t>AAGFH1374J</t>
  </si>
  <si>
    <t>JAI SILVER- SIL RD</t>
  </si>
  <si>
    <t>AMDPS9308Q</t>
  </si>
  <si>
    <t>DEEP GOLD</t>
  </si>
  <si>
    <t>ADDPJ1750E</t>
  </si>
  <si>
    <t>RATHOD GOLD AND DIAMOND PVT LTD</t>
  </si>
  <si>
    <t>AANCR3095G</t>
  </si>
  <si>
    <t>SAM SILVER- SIL RD</t>
  </si>
  <si>
    <t>AFPPM6943L</t>
  </si>
  <si>
    <t>SHREE JEWELLERS PUNE</t>
  </si>
  <si>
    <t>ADKFS3068F</t>
  </si>
  <si>
    <t>SUNIL CHAINS AND ORNAMENTS LLP</t>
  </si>
  <si>
    <t>AFAFS0040M</t>
  </si>
  <si>
    <t>SHREE JEWELLERS MUMBAI</t>
  </si>
  <si>
    <t>ABOFS5394Q</t>
  </si>
  <si>
    <t>HARSH GOLD PRIVATE LIMITED</t>
  </si>
  <si>
    <t>AAGCH8885D</t>
  </si>
  <si>
    <t>LESHYA JEWELLS</t>
  </si>
  <si>
    <t>AAGFL4356G</t>
  </si>
  <si>
    <t>SUDIP GHORAI</t>
  </si>
  <si>
    <t>APAPG8693N</t>
  </si>
  <si>
    <t>GANESH JEWELLERS- SIL RD</t>
  </si>
  <si>
    <t>AWEPM8246J</t>
  </si>
  <si>
    <t>NIYAMSAGAR JEWELS LLP</t>
  </si>
  <si>
    <t>AAWFN7353H</t>
  </si>
  <si>
    <t>PARSHWA PRISM INTERNATIONAL PVT LTD</t>
  </si>
  <si>
    <t>AAICP2340K</t>
  </si>
  <si>
    <t>RIAGOLD ENTERPRISES PVT LTD RD</t>
  </si>
  <si>
    <t>AAMCR3942F</t>
  </si>
  <si>
    <t>JEWELS BY SOLANKI</t>
  </si>
  <si>
    <t>AAUFJ0624R</t>
  </si>
  <si>
    <t>MADHU JEWELS</t>
  </si>
  <si>
    <t>ANWPS8387B</t>
  </si>
  <si>
    <t>LAXMI ANTIQUE</t>
  </si>
  <si>
    <t>AHRPJ2841E</t>
  </si>
  <si>
    <t>H MAHENDRAKUMAR GOLD</t>
  </si>
  <si>
    <t>AIVPK4111B</t>
  </si>
  <si>
    <t>AMRUT JEWELLERS</t>
  </si>
  <si>
    <t>ACEPA7985N</t>
  </si>
  <si>
    <t>MAHAVIR CREATION</t>
  </si>
  <si>
    <t>BBJPS7815L</t>
  </si>
  <si>
    <t>SHREE SHRINE JEWELS</t>
  </si>
  <si>
    <t>CIVPS8197R</t>
  </si>
  <si>
    <t>MOHAR JEWELS</t>
  </si>
  <si>
    <t>EYCPS2354P</t>
  </si>
  <si>
    <t>NAKSHATRA CREATIONS MUMBAI</t>
  </si>
  <si>
    <t>BFYPJ3026H</t>
  </si>
  <si>
    <t>SHRI MAHAVEER GOLD</t>
  </si>
  <si>
    <t>ABPPB3701P</t>
  </si>
  <si>
    <t>NICE GOLD PRIVATE LIMITED</t>
  </si>
  <si>
    <t>AAECN5503C</t>
  </si>
  <si>
    <t>SK JEWELLERS PRIVATE LIMITED</t>
  </si>
  <si>
    <t>ABICS2912B</t>
  </si>
  <si>
    <t>GHARENU</t>
  </si>
  <si>
    <t>AITPD5482C</t>
  </si>
  <si>
    <t>Sub Total :</t>
  </si>
  <si>
    <t>Total</t>
  </si>
  <si>
    <t/>
  </si>
  <si>
    <t>Company Deductee :</t>
  </si>
  <si>
    <t>Non Company Deductee :</t>
  </si>
  <si>
    <t>Total :</t>
  </si>
  <si>
    <t>Printed By 1977 AMARJA V DUDKA On 05/12/2024 At 06:35 PM</t>
  </si>
  <si>
    <t>PAN VERIFY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</si>
</sst>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5" formatCode="_ * #,##0_ ;_ * \-#,##0_ ;_ * &quot;-&quot;??_ ;_ @_ "/>
  </numFmts>
  <fonts count="9">
    <font>
      <sz val="11"/>
      <color theme="1"/>
      <name val="Calibri"/>
      <family val="2"/>
      <scheme val="minor"/>
    </font>
    <font>
      <b/>
      <sz val="16"/>
      <color rgb="FF000000"/>
      <name val="SansSerif"/>
      <family val="2"/>
    </font>
    <font>
      <b/>
      <sz val="10"/>
      <color rgb="FF000000"/>
      <name val="SansSerif"/>
      <family val="2"/>
    </font>
    <font>
      <b/>
      <sz val="14"/>
      <color rgb="FF000000"/>
      <name val="SansSerif"/>
      <family val="2"/>
    </font>
    <font>
      <sz val="8"/>
      <color rgb="FF000000"/>
      <name val="SansSerif"/>
      <family val="2"/>
    </font>
    <font>
      <b/>
      <sz val="9"/>
      <color rgb="FF000000"/>
      <name val="SansSerif"/>
      <family val="2"/>
    </font>
    <font>
      <sz val="10"/>
      <color rgb="FF000000"/>
      <name val="SansSerif"/>
      <family val="2"/>
    </font>
    <font>
      <sz val="11"/>
      <color theme="1"/>
      <name val="Calibri"/>
      <family val="2"/>
      <scheme val="minor"/>
    </font>
    <font>
      <sz val="8"/>
      <color rgb="FFFF0000"/>
      <name val="SansSerif"/>
      <family val="2"/>
    </font>
  </fonts>
  <fills count="21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2" fillId="8" borderId="2" xfId="0" applyNumberFormat="1" applyFont="1" applyFill="1" applyBorder="1" applyAlignment="1" applyProtection="1">
      <alignment horizontal="left" vertical="center"/>
      <protection hidden="1"/>
    </xf>
    <xf numFmtId="0" fontId="2" fillId="10" borderId="2" xfId="0" applyNumberFormat="1" applyFont="1" applyFill="1" applyBorder="1" applyAlignment="1" applyProtection="1">
      <alignment horizontal="right" vertical="center"/>
      <protection hidden="1"/>
    </xf>
    <xf numFmtId="0" fontId="4" fillId="11" borderId="2" xfId="0" applyNumberFormat="1" applyFont="1" applyFill="1" applyBorder="1" applyAlignment="1" applyProtection="1">
      <alignment horizontal="left" vertical="center"/>
      <protection hidden="1"/>
    </xf>
    <xf numFmtId="0" fontId="4" fillId="12" borderId="2" xfId="0" applyNumberFormat="1" applyFont="1" applyFill="1" applyBorder="1" applyAlignment="1" applyProtection="1">
      <alignment horizontal="right" vertical="center"/>
      <protection hidden="1"/>
    </xf>
    <xf numFmtId="0" fontId="0" fillId="15" borderId="0" xfId="0" applyNumberFormat="1" applyFont="1" applyFill="1" applyBorder="1" applyAlignment="1" applyProtection="1">
      <protection locked="0"/>
    </xf>
    <xf numFmtId="0" fontId="5" fillId="16" borderId="2" xfId="0" applyNumberFormat="1" applyFont="1" applyFill="1" applyBorder="1" applyAlignment="1" applyProtection="1">
      <alignment horizontal="right" vertical="center"/>
      <protection hidden="1"/>
    </xf>
    <xf numFmtId="0" fontId="1" fillId="2" borderId="1" xfId="0" applyNumberFormat="1" applyFont="1" applyFill="1" applyBorder="1" applyAlignment="1" applyProtection="1">
      <alignment vertical="top"/>
      <protection hidden="1"/>
    </xf>
    <xf numFmtId="0" fontId="1" fillId="3" borderId="1" xfId="0" applyNumberFormat="1" applyFont="1" applyFill="1" applyBorder="1" applyAlignment="1" applyProtection="1">
      <alignment vertical="top"/>
      <protection locked="0"/>
    </xf>
    <xf numFmtId="0" fontId="2" fillId="4" borderId="1" xfId="0" applyNumberFormat="1" applyFont="1" applyFill="1" applyBorder="1" applyAlignment="1" applyProtection="1">
      <alignment vertical="top"/>
      <protection hidden="1"/>
    </xf>
    <xf numFmtId="0" fontId="2" fillId="5" borderId="1" xfId="0" applyNumberFormat="1" applyFont="1" applyFill="1" applyBorder="1" applyAlignment="1" applyProtection="1">
      <alignment vertical="top"/>
      <protection locked="0"/>
    </xf>
    <xf numFmtId="0" fontId="3" fillId="6" borderId="1" xfId="0" applyNumberFormat="1" applyFont="1" applyFill="1" applyBorder="1" applyAlignment="1" applyProtection="1">
      <alignment vertical="top"/>
      <protection hidden="1"/>
    </xf>
    <xf numFmtId="0" fontId="3" fillId="7" borderId="1" xfId="0" applyNumberFormat="1" applyFont="1" applyFill="1" applyBorder="1" applyAlignment="1" applyProtection="1">
      <alignment vertical="top"/>
      <protection locked="0"/>
    </xf>
    <xf numFmtId="0" fontId="2" fillId="8" borderId="2" xfId="0" applyNumberFormat="1" applyFont="1" applyFill="1" applyBorder="1" applyAlignment="1" applyProtection="1">
      <alignment vertical="center"/>
      <protection hidden="1"/>
    </xf>
    <xf numFmtId="0" fontId="2" fillId="9" borderId="2" xfId="0" applyNumberFormat="1" applyFont="1" applyFill="1" applyBorder="1" applyAlignment="1" applyProtection="1">
      <alignment vertical="center"/>
      <protection locked="0"/>
    </xf>
    <xf numFmtId="0" fontId="4" fillId="11" borderId="2" xfId="0" applyNumberFormat="1" applyFont="1" applyFill="1" applyBorder="1" applyAlignment="1" applyProtection="1">
      <alignment vertical="center"/>
      <protection hidden="1"/>
    </xf>
    <xf numFmtId="0" fontId="5" fillId="13" borderId="2" xfId="0" applyNumberFormat="1" applyFont="1" applyFill="1" applyBorder="1" applyAlignment="1" applyProtection="1">
      <alignment vertical="center"/>
      <protection hidden="1"/>
    </xf>
    <xf numFmtId="0" fontId="5" fillId="14" borderId="2" xfId="0" applyNumberFormat="1" applyFont="1" applyFill="1" applyBorder="1" applyAlignment="1" applyProtection="1">
      <alignment vertical="center"/>
      <protection locked="0"/>
    </xf>
    <xf numFmtId="0" fontId="6" fillId="17" borderId="1" xfId="0" applyNumberFormat="1" applyFont="1" applyFill="1" applyBorder="1" applyAlignment="1" applyProtection="1">
      <alignment vertical="top"/>
      <protection hidden="1"/>
    </xf>
    <xf numFmtId="0" fontId="6" fillId="18" borderId="1" xfId="0" applyNumberFormat="1" applyFont="1" applyFill="1" applyBorder="1" applyAlignment="1" applyProtection="1">
      <alignment vertical="top"/>
      <protection locked="0"/>
    </xf>
    <xf numFmtId="0" fontId="0" fillId="15" borderId="1" xfId="0" applyNumberFormat="1" applyFont="1" applyFill="1" applyBorder="1" applyAlignment="1" applyProtection="1">
      <protection locked="0"/>
    </xf>
    <xf numFmtId="0" fontId="4" fillId="19" borderId="2" xfId="0" applyNumberFormat="1" applyFont="1" applyFill="1" applyBorder="1" applyAlignment="1" applyProtection="1">
      <alignment horizontal="left" vertical="center"/>
      <protection hidden="1"/>
    </xf>
    <xf numFmtId="0" fontId="4" fillId="19" borderId="2" xfId="0" applyNumberFormat="1" applyFont="1" applyFill="1" applyBorder="1" applyAlignment="1" applyProtection="1">
      <alignment vertical="center"/>
      <protection hidden="1"/>
    </xf>
    <xf numFmtId="0" fontId="4" fillId="19" borderId="2" xfId="0" applyNumberFormat="1" applyFont="1" applyFill="1" applyBorder="1" applyAlignment="1" applyProtection="1">
      <alignment horizontal="right" vertical="center"/>
      <protection hidden="1"/>
    </xf>
    <xf numFmtId="165" fontId="2" fillId="9" borderId="2" xfId="1" applyNumberFormat="1" applyFont="1" applyFill="1" applyBorder="1" applyAlignment="1" applyProtection="1">
      <alignment vertical="center"/>
      <protection locked="0"/>
    </xf>
    <xf numFmtId="165" fontId="4" fillId="19" borderId="2" xfId="1" applyNumberFormat="1" applyFont="1" applyFill="1" applyBorder="1" applyAlignment="1" applyProtection="1">
      <alignment horizontal="right" vertical="center"/>
      <protection hidden="1"/>
    </xf>
    <xf numFmtId="165" fontId="4" fillId="12" borderId="2" xfId="1" applyNumberFormat="1" applyFont="1" applyFill="1" applyBorder="1" applyAlignment="1" applyProtection="1">
      <alignment horizontal="right" vertical="center"/>
      <protection hidden="1"/>
    </xf>
    <xf numFmtId="165" fontId="5" fillId="16" borderId="2" xfId="1" applyNumberFormat="1" applyFont="1" applyFill="1" applyBorder="1" applyAlignment="1" applyProtection="1">
      <alignment horizontal="right" vertical="center"/>
      <protection hidden="1"/>
    </xf>
    <xf numFmtId="0" fontId="8" fillId="19" borderId="2" xfId="0" applyNumberFormat="1" applyFont="1" applyFill="1" applyBorder="1" applyAlignment="1" applyProtection="1">
      <alignment horizontal="left" vertical="center"/>
      <protection hidden="1"/>
    </xf>
    <xf numFmtId="0" fontId="8" fillId="19" borderId="2" xfId="0" applyNumberFormat="1" applyFont="1" applyFill="1" applyBorder="1" applyAlignment="1" applyProtection="1">
      <alignment vertical="center"/>
      <protection hidden="1"/>
    </xf>
    <xf numFmtId="0" fontId="8" fillId="19" borderId="2" xfId="0" applyNumberFormat="1" applyFont="1" applyFill="1" applyBorder="1" applyAlignment="1" applyProtection="1">
      <alignment horizontal="right" vertical="center"/>
      <protection hidden="1"/>
    </xf>
    <xf numFmtId="165" fontId="8" fillId="19" borderId="2" xfId="1" applyNumberFormat="1" applyFont="1" applyFill="1" applyBorder="1" applyAlignment="1" applyProtection="1">
      <alignment horizontal="right" vertical="center"/>
      <protection hidden="1"/>
    </xf>
    <xf numFmtId="165" fontId="0" fillId="0" borderId="0" xfId="0" applyNumberFormat="1"/>
    <xf numFmtId="165" fontId="2" fillId="19" borderId="2" xfId="1" applyNumberFormat="1" applyFont="1" applyFill="1" applyBorder="1" applyAlignment="1" applyProtection="1">
      <alignment horizontal="right" vertical="center"/>
      <protection hidden="1"/>
    </xf>
    <xf numFmtId="0" fontId="4" fillId="20" borderId="2" xfId="0" applyNumberFormat="1" applyFont="1" applyFill="1" applyBorder="1" applyAlignment="1" applyProtection="1">
      <alignment horizontal="right" vertical="center"/>
      <protection hidden="1"/>
    </xf>
    <xf numFmtId="0" fontId="4" fillId="20" borderId="2" xfId="0" applyNumberFormat="1" applyFont="1" applyFill="1" applyBorder="1" applyAlignment="1" applyProtection="1">
      <alignment vertical="center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154"/>
  <sheetViews>
    <sheetView tabSelected="1" topLeftCell="A29" workbookViewId="0">
      <selection activeCell="B37" sqref="B37"/>
    </sheetView>
  </sheetViews>
  <sheetFormatPr defaultRowHeight="14.4"/>
  <cols>
    <col min="1" max="1" width="8.6640625" customWidth="1"/>
    <col min="2" max="2" width="33.88671875" customWidth="1"/>
    <col min="3" max="3" width="13.33203125" customWidth="1"/>
    <col min="4" max="4" width="7.88671875" customWidth="1"/>
    <col min="5" max="5" width="13.109375" customWidth="1"/>
    <col min="6" max="9" width="8.33203125" customWidth="1"/>
    <col min="10" max="10" width="12.21875" customWidth="1"/>
  </cols>
  <sheetData>
    <row r="1" spans="1:12" ht="25.05" customHeight="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2" ht="15" customHeight="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pans="1:12" ht="15" customHeight="1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spans="1:12" ht="19.95" customHeight="1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2"/>
    </row>
    <row r="5" spans="1:12" ht="16.95" customHeight="1">
      <c r="A5" s="1" t="s">
        <v>4</v>
      </c>
      <c r="B5" s="13" t="s">
        <v>5</v>
      </c>
      <c r="C5" s="1" t="s">
        <v>6</v>
      </c>
      <c r="D5" s="1" t="s">
        <v>305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</row>
    <row r="6" spans="1:12" ht="15" customHeight="1">
      <c r="A6" s="21" t="s">
        <v>13</v>
      </c>
      <c r="B6" s="22" t="s">
        <v>16</v>
      </c>
      <c r="C6" s="21" t="s">
        <v>17</v>
      </c>
      <c r="D6" s="21" t="str">
        <f>MID(C6,4,1)</f>
        <v>C</v>
      </c>
      <c r="E6" s="23">
        <v>6792473.4199999999</v>
      </c>
      <c r="F6" s="23">
        <v>0.1</v>
      </c>
      <c r="G6" s="23">
        <v>6796</v>
      </c>
      <c r="H6" s="23">
        <v>0</v>
      </c>
      <c r="I6" s="23">
        <v>0</v>
      </c>
      <c r="J6" s="25">
        <v>6796</v>
      </c>
      <c r="K6">
        <f>ROUNDUP(E6*F6%,0)</f>
        <v>6793</v>
      </c>
      <c r="L6" s="32">
        <f>J6-K6</f>
        <v>3</v>
      </c>
    </row>
    <row r="7" spans="1:12" ht="15" customHeight="1">
      <c r="A7" s="21" t="s">
        <v>13</v>
      </c>
      <c r="B7" s="22" t="s">
        <v>18</v>
      </c>
      <c r="C7" s="21" t="s">
        <v>19</v>
      </c>
      <c r="D7" s="21" t="str">
        <f>MID(C7,4,1)</f>
        <v>C</v>
      </c>
      <c r="E7" s="23">
        <v>2271711.4500000002</v>
      </c>
      <c r="F7" s="23">
        <v>0.1</v>
      </c>
      <c r="G7" s="23">
        <v>2273</v>
      </c>
      <c r="H7" s="23">
        <v>0</v>
      </c>
      <c r="I7" s="23">
        <v>0</v>
      </c>
      <c r="J7" s="25">
        <v>2273</v>
      </c>
      <c r="K7">
        <f t="shared" ref="K7:K70" si="0">ROUNDUP(E7*F7%,0)</f>
        <v>2272</v>
      </c>
      <c r="L7" s="32">
        <f t="shared" ref="L7:L70" si="1">J7-K7</f>
        <v>1</v>
      </c>
    </row>
    <row r="8" spans="1:12" ht="15" customHeight="1">
      <c r="A8" s="21" t="s">
        <v>13</v>
      </c>
      <c r="B8" s="22" t="s">
        <v>24</v>
      </c>
      <c r="C8" s="21" t="s">
        <v>25</v>
      </c>
      <c r="D8" s="21" t="str">
        <f>MID(C8,4,1)</f>
        <v>C</v>
      </c>
      <c r="E8" s="23">
        <v>7682653.46</v>
      </c>
      <c r="F8" s="23">
        <v>0.1</v>
      </c>
      <c r="G8" s="23">
        <v>7685</v>
      </c>
      <c r="H8" s="23">
        <v>0</v>
      </c>
      <c r="I8" s="23">
        <v>0</v>
      </c>
      <c r="J8" s="25">
        <v>7685</v>
      </c>
      <c r="K8">
        <f t="shared" si="0"/>
        <v>7683</v>
      </c>
      <c r="L8" s="32">
        <f t="shared" si="1"/>
        <v>2</v>
      </c>
    </row>
    <row r="9" spans="1:12" ht="15" customHeight="1">
      <c r="A9" s="21" t="s">
        <v>13</v>
      </c>
      <c r="B9" s="22" t="s">
        <v>26</v>
      </c>
      <c r="C9" s="21" t="s">
        <v>27</v>
      </c>
      <c r="D9" s="21" t="str">
        <f>MID(C9,4,1)</f>
        <v>C</v>
      </c>
      <c r="E9" s="23">
        <v>10453015.310000001</v>
      </c>
      <c r="F9" s="23">
        <v>0.1</v>
      </c>
      <c r="G9" s="23">
        <v>10456</v>
      </c>
      <c r="H9" s="23">
        <v>0</v>
      </c>
      <c r="I9" s="23">
        <v>0</v>
      </c>
      <c r="J9" s="25">
        <v>10456</v>
      </c>
      <c r="K9">
        <f t="shared" si="0"/>
        <v>10454</v>
      </c>
      <c r="L9" s="32">
        <f t="shared" si="1"/>
        <v>2</v>
      </c>
    </row>
    <row r="10" spans="1:12" ht="15" customHeight="1">
      <c r="A10" s="21" t="s">
        <v>13</v>
      </c>
      <c r="B10" s="22" t="s">
        <v>32</v>
      </c>
      <c r="C10" s="21" t="s">
        <v>33</v>
      </c>
      <c r="D10" s="21" t="str">
        <f>MID(C10,4,1)</f>
        <v>C</v>
      </c>
      <c r="E10" s="23">
        <v>724140.6</v>
      </c>
      <c r="F10" s="23">
        <v>0.1</v>
      </c>
      <c r="G10" s="23">
        <v>726</v>
      </c>
      <c r="H10" s="23">
        <v>0</v>
      </c>
      <c r="I10" s="23">
        <v>0</v>
      </c>
      <c r="J10" s="25">
        <v>726</v>
      </c>
      <c r="K10">
        <f t="shared" si="0"/>
        <v>725</v>
      </c>
      <c r="L10" s="32">
        <f t="shared" si="1"/>
        <v>1</v>
      </c>
    </row>
    <row r="11" spans="1:12" ht="15" customHeight="1">
      <c r="A11" s="21" t="s">
        <v>13</v>
      </c>
      <c r="B11" s="22" t="s">
        <v>34</v>
      </c>
      <c r="C11" s="21" t="s">
        <v>35</v>
      </c>
      <c r="D11" s="21" t="str">
        <f>MID(C11,4,1)</f>
        <v>C</v>
      </c>
      <c r="E11" s="23">
        <v>4172737.16</v>
      </c>
      <c r="F11" s="23">
        <v>0.1</v>
      </c>
      <c r="G11" s="23">
        <v>4175</v>
      </c>
      <c r="H11" s="23">
        <v>0</v>
      </c>
      <c r="I11" s="23">
        <v>0</v>
      </c>
      <c r="J11" s="25">
        <v>4175</v>
      </c>
      <c r="K11">
        <f t="shared" si="0"/>
        <v>4173</v>
      </c>
      <c r="L11" s="32">
        <f t="shared" si="1"/>
        <v>2</v>
      </c>
    </row>
    <row r="12" spans="1:12" ht="15" customHeight="1">
      <c r="A12" s="21" t="s">
        <v>13</v>
      </c>
      <c r="B12" s="22" t="s">
        <v>36</v>
      </c>
      <c r="C12" s="21" t="s">
        <v>37</v>
      </c>
      <c r="D12" s="21" t="str">
        <f>MID(C12,4,1)</f>
        <v>C</v>
      </c>
      <c r="E12" s="23">
        <v>25347275.370000001</v>
      </c>
      <c r="F12" s="23">
        <v>0.1</v>
      </c>
      <c r="G12" s="23">
        <v>25357</v>
      </c>
      <c r="H12" s="23">
        <v>0</v>
      </c>
      <c r="I12" s="23">
        <v>0</v>
      </c>
      <c r="J12" s="25">
        <v>25357</v>
      </c>
      <c r="K12">
        <f t="shared" si="0"/>
        <v>25348</v>
      </c>
      <c r="L12" s="32">
        <f t="shared" si="1"/>
        <v>9</v>
      </c>
    </row>
    <row r="13" spans="1:12" ht="15" customHeight="1">
      <c r="A13" s="21" t="s">
        <v>13</v>
      </c>
      <c r="B13" s="22" t="s">
        <v>38</v>
      </c>
      <c r="C13" s="21" t="s">
        <v>39</v>
      </c>
      <c r="D13" s="21" t="str">
        <f>MID(C13,4,1)</f>
        <v>C</v>
      </c>
      <c r="E13" s="23">
        <v>2689430.95</v>
      </c>
      <c r="F13" s="23">
        <v>0.1</v>
      </c>
      <c r="G13" s="23">
        <v>2690</v>
      </c>
      <c r="H13" s="23">
        <v>0</v>
      </c>
      <c r="I13" s="23">
        <v>0</v>
      </c>
      <c r="J13" s="25">
        <v>2690</v>
      </c>
      <c r="K13">
        <f t="shared" si="0"/>
        <v>2690</v>
      </c>
      <c r="L13" s="32">
        <f t="shared" si="1"/>
        <v>0</v>
      </c>
    </row>
    <row r="14" spans="1:12" ht="15" customHeight="1">
      <c r="A14" s="21" t="s">
        <v>13</v>
      </c>
      <c r="B14" s="22" t="s">
        <v>48</v>
      </c>
      <c r="C14" s="21" t="s">
        <v>49</v>
      </c>
      <c r="D14" s="21" t="str">
        <f>MID(C14,4,1)</f>
        <v>C</v>
      </c>
      <c r="E14" s="23">
        <v>3708570.24</v>
      </c>
      <c r="F14" s="23">
        <v>0.1</v>
      </c>
      <c r="G14" s="23">
        <v>3710</v>
      </c>
      <c r="H14" s="23">
        <v>0</v>
      </c>
      <c r="I14" s="23">
        <v>0</v>
      </c>
      <c r="J14" s="25">
        <v>3710</v>
      </c>
      <c r="K14">
        <f t="shared" si="0"/>
        <v>3709</v>
      </c>
      <c r="L14" s="32">
        <f t="shared" si="1"/>
        <v>1</v>
      </c>
    </row>
    <row r="15" spans="1:12" ht="15" customHeight="1">
      <c r="A15" s="21" t="s">
        <v>13</v>
      </c>
      <c r="B15" s="22" t="s">
        <v>50</v>
      </c>
      <c r="C15" s="21" t="s">
        <v>51</v>
      </c>
      <c r="D15" s="21" t="str">
        <f>MID(C15,4,1)</f>
        <v>C</v>
      </c>
      <c r="E15" s="23">
        <v>191505.83</v>
      </c>
      <c r="F15" s="23">
        <v>0.1</v>
      </c>
      <c r="G15" s="23">
        <v>192</v>
      </c>
      <c r="H15" s="23">
        <v>0</v>
      </c>
      <c r="I15" s="23">
        <v>0</v>
      </c>
      <c r="J15" s="25">
        <v>192</v>
      </c>
      <c r="K15">
        <f t="shared" si="0"/>
        <v>192</v>
      </c>
      <c r="L15" s="32">
        <f t="shared" si="1"/>
        <v>0</v>
      </c>
    </row>
    <row r="16" spans="1:12" ht="15" customHeight="1">
      <c r="A16" s="21" t="s">
        <v>13</v>
      </c>
      <c r="B16" s="22" t="s">
        <v>102</v>
      </c>
      <c r="C16" s="21" t="s">
        <v>103</v>
      </c>
      <c r="D16" s="21" t="str">
        <f>MID(C16,4,1)</f>
        <v>C</v>
      </c>
      <c r="E16" s="23">
        <v>7021478.0300000003</v>
      </c>
      <c r="F16" s="23">
        <v>0.1</v>
      </c>
      <c r="G16" s="23">
        <v>7025</v>
      </c>
      <c r="H16" s="23">
        <v>0</v>
      </c>
      <c r="I16" s="23">
        <v>0</v>
      </c>
      <c r="J16" s="25">
        <v>7025</v>
      </c>
      <c r="K16">
        <f t="shared" si="0"/>
        <v>7022</v>
      </c>
      <c r="L16" s="32">
        <f t="shared" si="1"/>
        <v>3</v>
      </c>
    </row>
    <row r="17" spans="1:23" ht="15" customHeight="1">
      <c r="A17" s="28" t="s">
        <v>13</v>
      </c>
      <c r="B17" s="29" t="s">
        <v>104</v>
      </c>
      <c r="C17" s="28" t="s">
        <v>105</v>
      </c>
      <c r="D17" s="28" t="str">
        <f>MID(C17,4,1)</f>
        <v>C</v>
      </c>
      <c r="E17" s="30">
        <f>26371796.53-11075269.69+5100022</f>
        <v>20396548.840000004</v>
      </c>
      <c r="F17" s="30">
        <v>0.1</v>
      </c>
      <c r="G17" s="30">
        <f>26373-11076+5101</f>
        <v>20398</v>
      </c>
      <c r="H17" s="30">
        <v>0</v>
      </c>
      <c r="I17" s="30">
        <v>0</v>
      </c>
      <c r="J17" s="31">
        <f>G17</f>
        <v>20398</v>
      </c>
      <c r="K17">
        <f t="shared" si="0"/>
        <v>20397</v>
      </c>
      <c r="L17" s="32">
        <f t="shared" si="1"/>
        <v>1</v>
      </c>
      <c r="N17" s="21" t="s">
        <v>13</v>
      </c>
      <c r="O17" s="22" t="s">
        <v>104</v>
      </c>
      <c r="P17" s="21" t="s">
        <v>105</v>
      </c>
      <c r="Q17" s="21" t="str">
        <f>MID(P17,4,1)</f>
        <v>C</v>
      </c>
      <c r="R17" s="23">
        <v>26371796.530000001</v>
      </c>
      <c r="S17" s="23">
        <v>0.1</v>
      </c>
      <c r="T17" s="23">
        <v>26373</v>
      </c>
      <c r="U17" s="23">
        <v>0</v>
      </c>
      <c r="V17" s="23">
        <v>0</v>
      </c>
      <c r="W17" s="25">
        <v>26373</v>
      </c>
    </row>
    <row r="18" spans="1:23" ht="15" customHeight="1">
      <c r="A18" s="21" t="s">
        <v>13</v>
      </c>
      <c r="B18" s="22" t="s">
        <v>112</v>
      </c>
      <c r="C18" s="21" t="s">
        <v>113</v>
      </c>
      <c r="D18" s="21" t="str">
        <f>MID(C18,4,1)</f>
        <v>C</v>
      </c>
      <c r="E18" s="23">
        <v>264926.21999999997</v>
      </c>
      <c r="F18" s="23">
        <v>0.1</v>
      </c>
      <c r="G18" s="23">
        <v>265</v>
      </c>
      <c r="H18" s="23">
        <v>0</v>
      </c>
      <c r="I18" s="23">
        <v>0</v>
      </c>
      <c r="J18" s="25">
        <v>265</v>
      </c>
      <c r="K18">
        <f t="shared" si="0"/>
        <v>265</v>
      </c>
      <c r="L18" s="32">
        <f t="shared" si="1"/>
        <v>0</v>
      </c>
    </row>
    <row r="19" spans="1:23" ht="15" customHeight="1">
      <c r="A19" s="21" t="s">
        <v>13</v>
      </c>
      <c r="B19" s="22" t="s">
        <v>116</v>
      </c>
      <c r="C19" s="21" t="s">
        <v>117</v>
      </c>
      <c r="D19" s="21" t="str">
        <f>MID(C19,4,1)</f>
        <v>C</v>
      </c>
      <c r="E19" s="23">
        <v>462097.77</v>
      </c>
      <c r="F19" s="23">
        <v>0.1</v>
      </c>
      <c r="G19" s="23">
        <v>463</v>
      </c>
      <c r="H19" s="23">
        <v>0</v>
      </c>
      <c r="I19" s="23">
        <v>0</v>
      </c>
      <c r="J19" s="25">
        <v>463</v>
      </c>
      <c r="K19">
        <f t="shared" si="0"/>
        <v>463</v>
      </c>
      <c r="L19" s="32">
        <f t="shared" si="1"/>
        <v>0</v>
      </c>
    </row>
    <row r="20" spans="1:23" ht="15" customHeight="1">
      <c r="A20" s="21" t="s">
        <v>13</v>
      </c>
      <c r="B20" s="22" t="s">
        <v>124</v>
      </c>
      <c r="C20" s="21" t="s">
        <v>125</v>
      </c>
      <c r="D20" s="21" t="str">
        <f>MID(C20,4,1)</f>
        <v>C</v>
      </c>
      <c r="E20" s="23">
        <v>2918195.22</v>
      </c>
      <c r="F20" s="23">
        <v>0.1</v>
      </c>
      <c r="G20" s="23">
        <v>2921</v>
      </c>
      <c r="H20" s="23">
        <v>0</v>
      </c>
      <c r="I20" s="23">
        <v>0</v>
      </c>
      <c r="J20" s="25">
        <v>2921</v>
      </c>
      <c r="K20">
        <f t="shared" si="0"/>
        <v>2919</v>
      </c>
      <c r="L20" s="32">
        <f t="shared" si="1"/>
        <v>2</v>
      </c>
    </row>
    <row r="21" spans="1:23" ht="15" customHeight="1">
      <c r="A21" s="21" t="s">
        <v>13</v>
      </c>
      <c r="B21" s="22" t="s">
        <v>126</v>
      </c>
      <c r="C21" s="21" t="s">
        <v>127</v>
      </c>
      <c r="D21" s="21" t="str">
        <f>MID(C21,4,1)</f>
        <v>C</v>
      </c>
      <c r="E21" s="23">
        <v>12105980.970000001</v>
      </c>
      <c r="F21" s="23">
        <v>0.1</v>
      </c>
      <c r="G21" s="23">
        <v>12111</v>
      </c>
      <c r="H21" s="23">
        <v>0</v>
      </c>
      <c r="I21" s="23">
        <v>0</v>
      </c>
      <c r="J21" s="25">
        <v>12111</v>
      </c>
      <c r="K21">
        <f t="shared" si="0"/>
        <v>12106</v>
      </c>
      <c r="L21" s="32">
        <f t="shared" si="1"/>
        <v>5</v>
      </c>
    </row>
    <row r="22" spans="1:23" ht="15" customHeight="1">
      <c r="A22" s="21" t="s">
        <v>13</v>
      </c>
      <c r="B22" s="22" t="s">
        <v>146</v>
      </c>
      <c r="C22" s="21" t="s">
        <v>147</v>
      </c>
      <c r="D22" s="21" t="str">
        <f>MID(C22,4,1)</f>
        <v>C</v>
      </c>
      <c r="E22" s="23">
        <v>10005270.91</v>
      </c>
      <c r="F22" s="23">
        <v>0.1</v>
      </c>
      <c r="G22" s="23">
        <v>10007</v>
      </c>
      <c r="H22" s="23">
        <v>0</v>
      </c>
      <c r="I22" s="23">
        <v>0</v>
      </c>
      <c r="J22" s="25">
        <v>10007</v>
      </c>
      <c r="K22">
        <f t="shared" si="0"/>
        <v>10006</v>
      </c>
      <c r="L22" s="32">
        <f t="shared" si="1"/>
        <v>1</v>
      </c>
    </row>
    <row r="23" spans="1:23" ht="15" customHeight="1">
      <c r="A23" s="21" t="s">
        <v>13</v>
      </c>
      <c r="B23" s="22" t="s">
        <v>152</v>
      </c>
      <c r="C23" s="21" t="s">
        <v>153</v>
      </c>
      <c r="D23" s="21" t="str">
        <f>MID(C23,4,1)</f>
        <v>C</v>
      </c>
      <c r="E23" s="23">
        <v>21552896.940000001</v>
      </c>
      <c r="F23" s="23">
        <v>0.1</v>
      </c>
      <c r="G23" s="23">
        <v>21558</v>
      </c>
      <c r="H23" s="23">
        <v>0</v>
      </c>
      <c r="I23" s="23">
        <v>0</v>
      </c>
      <c r="J23" s="25">
        <v>21558</v>
      </c>
      <c r="K23">
        <f t="shared" si="0"/>
        <v>21553</v>
      </c>
      <c r="L23" s="32">
        <f t="shared" si="1"/>
        <v>5</v>
      </c>
    </row>
    <row r="24" spans="1:23" ht="15" customHeight="1">
      <c r="A24" s="21" t="s">
        <v>13</v>
      </c>
      <c r="B24" s="22" t="s">
        <v>156</v>
      </c>
      <c r="C24" s="21" t="s">
        <v>157</v>
      </c>
      <c r="D24" s="21" t="str">
        <f>MID(C24,4,1)</f>
        <v>C</v>
      </c>
      <c r="E24" s="23">
        <v>13314330.66</v>
      </c>
      <c r="F24" s="23">
        <v>0.1</v>
      </c>
      <c r="G24" s="23">
        <v>13318</v>
      </c>
      <c r="H24" s="23">
        <v>0</v>
      </c>
      <c r="I24" s="23">
        <v>0</v>
      </c>
      <c r="J24" s="25">
        <v>13318</v>
      </c>
      <c r="K24">
        <f t="shared" si="0"/>
        <v>13315</v>
      </c>
      <c r="L24" s="32">
        <f t="shared" si="1"/>
        <v>3</v>
      </c>
    </row>
    <row r="25" spans="1:23" ht="15" customHeight="1">
      <c r="A25" s="21" t="s">
        <v>13</v>
      </c>
      <c r="B25" s="22" t="s">
        <v>170</v>
      </c>
      <c r="C25" s="21" t="s">
        <v>171</v>
      </c>
      <c r="D25" s="21" t="str">
        <f>MID(C25,4,1)</f>
        <v>C</v>
      </c>
      <c r="E25" s="23">
        <v>456730.22</v>
      </c>
      <c r="F25" s="23">
        <v>0.1</v>
      </c>
      <c r="G25" s="23">
        <v>458</v>
      </c>
      <c r="H25" s="23">
        <v>0</v>
      </c>
      <c r="I25" s="23">
        <v>0</v>
      </c>
      <c r="J25" s="25">
        <v>458</v>
      </c>
      <c r="K25">
        <f t="shared" si="0"/>
        <v>457</v>
      </c>
      <c r="L25" s="32">
        <f t="shared" si="1"/>
        <v>1</v>
      </c>
    </row>
    <row r="26" spans="1:23" ht="15" customHeight="1">
      <c r="A26" s="21" t="s">
        <v>13</v>
      </c>
      <c r="B26" s="22" t="s">
        <v>174</v>
      </c>
      <c r="C26" s="21" t="s">
        <v>175</v>
      </c>
      <c r="D26" s="21" t="str">
        <f>MID(C26,4,1)</f>
        <v>C</v>
      </c>
      <c r="E26" s="23">
        <v>11876559.25</v>
      </c>
      <c r="F26" s="23">
        <v>0.1</v>
      </c>
      <c r="G26" s="23">
        <v>11881</v>
      </c>
      <c r="H26" s="23">
        <v>0</v>
      </c>
      <c r="I26" s="23">
        <v>0</v>
      </c>
      <c r="J26" s="25">
        <v>11881</v>
      </c>
      <c r="K26">
        <f t="shared" si="0"/>
        <v>11877</v>
      </c>
      <c r="L26" s="32">
        <f t="shared" si="1"/>
        <v>4</v>
      </c>
    </row>
    <row r="27" spans="1:23" ht="15" customHeight="1">
      <c r="A27" s="21" t="s">
        <v>13</v>
      </c>
      <c r="B27" s="22" t="s">
        <v>180</v>
      </c>
      <c r="C27" s="21" t="s">
        <v>181</v>
      </c>
      <c r="D27" s="21" t="str">
        <f>MID(C27,4,1)</f>
        <v>C</v>
      </c>
      <c r="E27" s="23">
        <v>1737836.62</v>
      </c>
      <c r="F27" s="23">
        <v>0.1</v>
      </c>
      <c r="G27" s="23">
        <v>1740</v>
      </c>
      <c r="H27" s="23">
        <v>0</v>
      </c>
      <c r="I27" s="23">
        <v>0</v>
      </c>
      <c r="J27" s="25">
        <v>1740</v>
      </c>
      <c r="K27">
        <f t="shared" si="0"/>
        <v>1738</v>
      </c>
      <c r="L27" s="32">
        <f t="shared" si="1"/>
        <v>2</v>
      </c>
    </row>
    <row r="28" spans="1:23" ht="15" customHeight="1">
      <c r="A28" s="21" t="s">
        <v>13</v>
      </c>
      <c r="B28" s="22" t="s">
        <v>188</v>
      </c>
      <c r="C28" s="21" t="s">
        <v>189</v>
      </c>
      <c r="D28" s="21" t="str">
        <f>MID(C28,4,1)</f>
        <v>C</v>
      </c>
      <c r="E28" s="23">
        <v>642977.97</v>
      </c>
      <c r="F28" s="23">
        <v>0.1</v>
      </c>
      <c r="G28" s="23">
        <v>643</v>
      </c>
      <c r="H28" s="23">
        <v>0</v>
      </c>
      <c r="I28" s="23">
        <v>0</v>
      </c>
      <c r="J28" s="25">
        <v>643</v>
      </c>
      <c r="K28">
        <f t="shared" si="0"/>
        <v>643</v>
      </c>
      <c r="L28" s="32">
        <f t="shared" si="1"/>
        <v>0</v>
      </c>
    </row>
    <row r="29" spans="1:23" ht="15" customHeight="1">
      <c r="A29" s="21" t="s">
        <v>13</v>
      </c>
      <c r="B29" s="22" t="s">
        <v>192</v>
      </c>
      <c r="C29" s="21" t="s">
        <v>193</v>
      </c>
      <c r="D29" s="21" t="str">
        <f>MID(C29,4,1)</f>
        <v>C</v>
      </c>
      <c r="E29" s="23">
        <v>1568522.52</v>
      </c>
      <c r="F29" s="23">
        <v>0.1</v>
      </c>
      <c r="G29" s="23">
        <v>1571</v>
      </c>
      <c r="H29" s="23">
        <v>0</v>
      </c>
      <c r="I29" s="23">
        <v>0</v>
      </c>
      <c r="J29" s="25">
        <v>1571</v>
      </c>
      <c r="K29">
        <f t="shared" si="0"/>
        <v>1569</v>
      </c>
      <c r="L29" s="32">
        <f t="shared" si="1"/>
        <v>2</v>
      </c>
    </row>
    <row r="30" spans="1:23" ht="15" customHeight="1">
      <c r="A30" s="21" t="s">
        <v>13</v>
      </c>
      <c r="B30" s="22" t="s">
        <v>194</v>
      </c>
      <c r="C30" s="21" t="s">
        <v>195</v>
      </c>
      <c r="D30" s="21" t="str">
        <f>MID(C30,4,1)</f>
        <v>C</v>
      </c>
      <c r="E30" s="23">
        <v>4017972.31</v>
      </c>
      <c r="F30" s="23">
        <v>0.1</v>
      </c>
      <c r="G30" s="23">
        <v>4022</v>
      </c>
      <c r="H30" s="23">
        <v>0</v>
      </c>
      <c r="I30" s="23">
        <v>0</v>
      </c>
      <c r="J30" s="25">
        <v>4022</v>
      </c>
      <c r="K30">
        <f t="shared" si="0"/>
        <v>4018</v>
      </c>
      <c r="L30" s="32">
        <f t="shared" si="1"/>
        <v>4</v>
      </c>
    </row>
    <row r="31" spans="1:23" ht="15" customHeight="1">
      <c r="A31" s="21" t="s">
        <v>13</v>
      </c>
      <c r="B31" s="22" t="s">
        <v>198</v>
      </c>
      <c r="C31" s="21" t="s">
        <v>199</v>
      </c>
      <c r="D31" s="21" t="str">
        <f>MID(C31,4,1)</f>
        <v>C</v>
      </c>
      <c r="E31" s="23">
        <v>4920480.99</v>
      </c>
      <c r="F31" s="23">
        <v>0.1</v>
      </c>
      <c r="G31" s="23">
        <v>4922</v>
      </c>
      <c r="H31" s="23">
        <v>0</v>
      </c>
      <c r="I31" s="23">
        <v>0</v>
      </c>
      <c r="J31" s="25">
        <v>4922</v>
      </c>
      <c r="K31">
        <f t="shared" si="0"/>
        <v>4921</v>
      </c>
      <c r="L31" s="32">
        <f t="shared" si="1"/>
        <v>1</v>
      </c>
    </row>
    <row r="32" spans="1:23" ht="15" customHeight="1">
      <c r="A32" s="21" t="s">
        <v>13</v>
      </c>
      <c r="B32" s="22" t="s">
        <v>208</v>
      </c>
      <c r="C32" s="21" t="s">
        <v>209</v>
      </c>
      <c r="D32" s="21" t="str">
        <f>MID(C32,4,1)</f>
        <v>C</v>
      </c>
      <c r="E32" s="23">
        <v>772533.61</v>
      </c>
      <c r="F32" s="23">
        <v>0.1</v>
      </c>
      <c r="G32" s="23">
        <v>773</v>
      </c>
      <c r="H32" s="23">
        <v>0</v>
      </c>
      <c r="I32" s="23">
        <v>0</v>
      </c>
      <c r="J32" s="25">
        <v>773</v>
      </c>
      <c r="K32">
        <f t="shared" si="0"/>
        <v>773</v>
      </c>
      <c r="L32" s="32">
        <f t="shared" si="1"/>
        <v>0</v>
      </c>
    </row>
    <row r="33" spans="1:12" ht="15" customHeight="1">
      <c r="A33" s="21" t="s">
        <v>13</v>
      </c>
      <c r="B33" s="22" t="s">
        <v>212</v>
      </c>
      <c r="C33" s="21" t="s">
        <v>213</v>
      </c>
      <c r="D33" s="21" t="str">
        <f>MID(C33,4,1)</f>
        <v>C</v>
      </c>
      <c r="E33" s="23">
        <v>192989610</v>
      </c>
      <c r="F33" s="23">
        <v>0.1</v>
      </c>
      <c r="G33" s="23">
        <v>192991</v>
      </c>
      <c r="H33" s="23">
        <v>0</v>
      </c>
      <c r="I33" s="23">
        <v>0</v>
      </c>
      <c r="J33" s="25">
        <v>192991</v>
      </c>
      <c r="K33">
        <f t="shared" si="0"/>
        <v>192990</v>
      </c>
      <c r="L33" s="32">
        <f t="shared" si="1"/>
        <v>1</v>
      </c>
    </row>
    <row r="34" spans="1:12" ht="15" customHeight="1">
      <c r="A34" s="21" t="s">
        <v>13</v>
      </c>
      <c r="B34" s="22" t="s">
        <v>232</v>
      </c>
      <c r="C34" s="21" t="s">
        <v>233</v>
      </c>
      <c r="D34" s="21" t="str">
        <f>MID(C34,4,1)</f>
        <v>C</v>
      </c>
      <c r="E34" s="23">
        <v>1341757068.6800001</v>
      </c>
      <c r="F34" s="23">
        <v>0.1</v>
      </c>
      <c r="G34" s="23">
        <v>1341836</v>
      </c>
      <c r="H34" s="23">
        <v>0</v>
      </c>
      <c r="I34" s="23">
        <v>0</v>
      </c>
      <c r="J34" s="25">
        <v>1341836</v>
      </c>
      <c r="K34">
        <f t="shared" si="0"/>
        <v>1341758</v>
      </c>
      <c r="L34" s="32">
        <f t="shared" si="1"/>
        <v>78</v>
      </c>
    </row>
    <row r="35" spans="1:12" ht="15" customHeight="1">
      <c r="A35" s="21" t="s">
        <v>13</v>
      </c>
      <c r="B35" s="22" t="s">
        <v>248</v>
      </c>
      <c r="C35" s="21" t="s">
        <v>249</v>
      </c>
      <c r="D35" s="21" t="str">
        <f>MID(C35,4,1)</f>
        <v>C</v>
      </c>
      <c r="E35" s="23">
        <v>3206761.49</v>
      </c>
      <c r="F35" s="23">
        <v>0.1</v>
      </c>
      <c r="G35" s="23">
        <v>3210</v>
      </c>
      <c r="H35" s="23">
        <v>0</v>
      </c>
      <c r="I35" s="23">
        <v>0</v>
      </c>
      <c r="J35" s="25">
        <v>3210</v>
      </c>
      <c r="K35">
        <f t="shared" si="0"/>
        <v>3207</v>
      </c>
      <c r="L35" s="32">
        <f t="shared" si="1"/>
        <v>3</v>
      </c>
    </row>
    <row r="36" spans="1:12" ht="15" customHeight="1">
      <c r="A36" s="21" t="s">
        <v>13</v>
      </c>
      <c r="B36" s="22" t="s">
        <v>258</v>
      </c>
      <c r="C36" s="21" t="s">
        <v>259</v>
      </c>
      <c r="D36" s="21" t="str">
        <f>MID(C36,4,1)</f>
        <v>C</v>
      </c>
      <c r="E36" s="23">
        <v>979635.5</v>
      </c>
      <c r="F36" s="23">
        <v>0.1</v>
      </c>
      <c r="G36" s="23">
        <v>981</v>
      </c>
      <c r="H36" s="23">
        <v>0</v>
      </c>
      <c r="I36" s="23">
        <v>0</v>
      </c>
      <c r="J36" s="25">
        <v>981</v>
      </c>
      <c r="K36">
        <f t="shared" si="0"/>
        <v>980</v>
      </c>
      <c r="L36" s="32">
        <f t="shared" si="1"/>
        <v>1</v>
      </c>
    </row>
    <row r="37" spans="1:12" ht="15" customHeight="1">
      <c r="A37" s="21" t="s">
        <v>13</v>
      </c>
      <c r="B37" s="35" t="s">
        <v>268</v>
      </c>
      <c r="C37" s="21" t="s">
        <v>269</v>
      </c>
      <c r="D37" s="21" t="str">
        <f>MID(C37,4,1)</f>
        <v>C</v>
      </c>
      <c r="E37" s="23">
        <v>7474857.5099999998</v>
      </c>
      <c r="F37" s="23">
        <v>0.1</v>
      </c>
      <c r="G37" s="34">
        <v>7476</v>
      </c>
      <c r="H37" s="23">
        <v>0</v>
      </c>
      <c r="I37" s="23">
        <v>0</v>
      </c>
      <c r="J37" s="25">
        <v>7476</v>
      </c>
      <c r="K37">
        <f t="shared" si="0"/>
        <v>7475</v>
      </c>
      <c r="L37" s="32">
        <f t="shared" si="1"/>
        <v>1</v>
      </c>
    </row>
    <row r="38" spans="1:12" ht="15" customHeight="1">
      <c r="A38" s="21" t="s">
        <v>13</v>
      </c>
      <c r="B38" s="22" t="s">
        <v>270</v>
      </c>
      <c r="C38" s="21" t="s">
        <v>271</v>
      </c>
      <c r="D38" s="21" t="str">
        <f>MID(C38,4,1)</f>
        <v>C</v>
      </c>
      <c r="E38" s="23">
        <v>15491264.529999999</v>
      </c>
      <c r="F38" s="23">
        <v>0.1</v>
      </c>
      <c r="G38" s="23">
        <v>15494</v>
      </c>
      <c r="H38" s="23">
        <v>0</v>
      </c>
      <c r="I38" s="23">
        <v>0</v>
      </c>
      <c r="J38" s="25">
        <v>15494</v>
      </c>
      <c r="K38">
        <f t="shared" si="0"/>
        <v>15492</v>
      </c>
      <c r="L38" s="32">
        <f t="shared" si="1"/>
        <v>2</v>
      </c>
    </row>
    <row r="39" spans="1:12" ht="15" customHeight="1">
      <c r="A39" s="21" t="s">
        <v>13</v>
      </c>
      <c r="B39" s="22" t="s">
        <v>292</v>
      </c>
      <c r="C39" s="21" t="s">
        <v>293</v>
      </c>
      <c r="D39" s="21" t="str">
        <f>MID(C39,4,1)</f>
        <v>C</v>
      </c>
      <c r="E39" s="23">
        <v>2048318.96</v>
      </c>
      <c r="F39" s="23">
        <v>0.1</v>
      </c>
      <c r="G39" s="23">
        <v>2049</v>
      </c>
      <c r="H39" s="23">
        <v>0</v>
      </c>
      <c r="I39" s="23">
        <v>0</v>
      </c>
      <c r="J39" s="25">
        <v>2049</v>
      </c>
      <c r="K39">
        <f t="shared" si="0"/>
        <v>2049</v>
      </c>
      <c r="L39" s="32">
        <f t="shared" si="1"/>
        <v>0</v>
      </c>
    </row>
    <row r="40" spans="1:12" ht="15" customHeight="1">
      <c r="A40" s="21" t="s">
        <v>13</v>
      </c>
      <c r="B40" s="22" t="s">
        <v>294</v>
      </c>
      <c r="C40" s="21" t="s">
        <v>295</v>
      </c>
      <c r="D40" s="21" t="str">
        <f>MID(C40,4,1)</f>
        <v>C</v>
      </c>
      <c r="E40" s="23">
        <v>2674272.7400000002</v>
      </c>
      <c r="F40" s="23">
        <v>0.1</v>
      </c>
      <c r="G40" s="23">
        <v>2675</v>
      </c>
      <c r="H40" s="23">
        <v>0</v>
      </c>
      <c r="I40" s="23">
        <v>0</v>
      </c>
      <c r="J40" s="25">
        <v>2675</v>
      </c>
      <c r="K40">
        <f t="shared" si="0"/>
        <v>2675</v>
      </c>
      <c r="L40" s="32">
        <f t="shared" si="1"/>
        <v>0</v>
      </c>
    </row>
    <row r="41" spans="1:12" ht="15" customHeight="1">
      <c r="A41" s="3" t="s">
        <v>13</v>
      </c>
      <c r="B41" s="15" t="s">
        <v>14</v>
      </c>
      <c r="C41" s="3" t="s">
        <v>15</v>
      </c>
      <c r="D41" s="3" t="str">
        <f>MID(C41,4,1)</f>
        <v>F</v>
      </c>
      <c r="E41" s="4">
        <v>168302.56</v>
      </c>
      <c r="F41" s="4">
        <v>0.1</v>
      </c>
      <c r="G41" s="4">
        <v>169</v>
      </c>
      <c r="H41" s="4">
        <v>0</v>
      </c>
      <c r="I41" s="4">
        <v>0</v>
      </c>
      <c r="J41" s="26">
        <v>169</v>
      </c>
      <c r="K41">
        <f t="shared" si="0"/>
        <v>169</v>
      </c>
      <c r="L41" s="32">
        <f t="shared" si="1"/>
        <v>0</v>
      </c>
    </row>
    <row r="42" spans="1:12" ht="15" customHeight="1">
      <c r="A42" s="3" t="s">
        <v>13</v>
      </c>
      <c r="B42" s="15" t="s">
        <v>22</v>
      </c>
      <c r="C42" s="3" t="s">
        <v>23</v>
      </c>
      <c r="D42" s="3" t="str">
        <f>MID(C42,4,1)</f>
        <v>F</v>
      </c>
      <c r="E42" s="4">
        <v>231907.76</v>
      </c>
      <c r="F42" s="4">
        <v>0.1</v>
      </c>
      <c r="G42" s="4">
        <v>232</v>
      </c>
      <c r="H42" s="4">
        <v>0</v>
      </c>
      <c r="I42" s="4">
        <v>0</v>
      </c>
      <c r="J42" s="26">
        <v>232</v>
      </c>
      <c r="K42">
        <f t="shared" si="0"/>
        <v>232</v>
      </c>
      <c r="L42" s="32">
        <f t="shared" si="1"/>
        <v>0</v>
      </c>
    </row>
    <row r="43" spans="1:12" ht="15" customHeight="1">
      <c r="A43" s="3" t="s">
        <v>13</v>
      </c>
      <c r="B43" s="15" t="s">
        <v>28</v>
      </c>
      <c r="C43" s="3" t="s">
        <v>29</v>
      </c>
      <c r="D43" s="3" t="str">
        <f>MID(C43,4,1)</f>
        <v>F</v>
      </c>
      <c r="E43" s="4">
        <v>27393948.920000002</v>
      </c>
      <c r="F43" s="4">
        <v>0.1</v>
      </c>
      <c r="G43" s="4">
        <v>27397</v>
      </c>
      <c r="H43" s="4">
        <v>0</v>
      </c>
      <c r="I43" s="4">
        <v>0</v>
      </c>
      <c r="J43" s="26">
        <v>27397</v>
      </c>
      <c r="K43">
        <f t="shared" si="0"/>
        <v>27394</v>
      </c>
      <c r="L43" s="32">
        <f t="shared" si="1"/>
        <v>3</v>
      </c>
    </row>
    <row r="44" spans="1:12" ht="15" customHeight="1">
      <c r="A44" s="3" t="s">
        <v>13</v>
      </c>
      <c r="B44" s="15" t="s">
        <v>40</v>
      </c>
      <c r="C44" s="3" t="s">
        <v>41</v>
      </c>
      <c r="D44" s="3" t="str">
        <f>MID(C44,4,1)</f>
        <v>F</v>
      </c>
      <c r="E44" s="4">
        <v>2700307.72</v>
      </c>
      <c r="F44" s="4">
        <v>0.1</v>
      </c>
      <c r="G44" s="4">
        <v>2702</v>
      </c>
      <c r="H44" s="4">
        <v>0</v>
      </c>
      <c r="I44" s="4">
        <v>0</v>
      </c>
      <c r="J44" s="26">
        <v>2702</v>
      </c>
      <c r="K44">
        <f t="shared" si="0"/>
        <v>2701</v>
      </c>
      <c r="L44" s="32">
        <f t="shared" si="1"/>
        <v>1</v>
      </c>
    </row>
    <row r="45" spans="1:12" ht="15" customHeight="1">
      <c r="A45" s="3" t="s">
        <v>13</v>
      </c>
      <c r="B45" s="15" t="s">
        <v>46</v>
      </c>
      <c r="C45" s="3" t="s">
        <v>47</v>
      </c>
      <c r="D45" s="3" t="str">
        <f>MID(C45,4,1)</f>
        <v>F</v>
      </c>
      <c r="E45" s="4">
        <v>777058.94</v>
      </c>
      <c r="F45" s="4">
        <v>0.1</v>
      </c>
      <c r="G45" s="4">
        <v>778</v>
      </c>
      <c r="H45" s="4">
        <v>0</v>
      </c>
      <c r="I45" s="4">
        <v>0</v>
      </c>
      <c r="J45" s="26">
        <v>778</v>
      </c>
      <c r="K45">
        <f t="shared" si="0"/>
        <v>778</v>
      </c>
      <c r="L45" s="32">
        <f t="shared" si="1"/>
        <v>0</v>
      </c>
    </row>
    <row r="46" spans="1:12" ht="15" customHeight="1">
      <c r="A46" s="3" t="s">
        <v>13</v>
      </c>
      <c r="B46" s="15" t="s">
        <v>54</v>
      </c>
      <c r="C46" s="3" t="s">
        <v>55</v>
      </c>
      <c r="D46" s="3" t="str">
        <f>MID(C46,4,1)</f>
        <v>F</v>
      </c>
      <c r="E46" s="4">
        <v>1524944</v>
      </c>
      <c r="F46" s="4">
        <v>0.1</v>
      </c>
      <c r="G46" s="4">
        <v>1525</v>
      </c>
      <c r="H46" s="4">
        <v>0</v>
      </c>
      <c r="I46" s="4">
        <v>0</v>
      </c>
      <c r="J46" s="26">
        <v>1525</v>
      </c>
      <c r="K46">
        <f t="shared" si="0"/>
        <v>1525</v>
      </c>
      <c r="L46" s="32">
        <f t="shared" si="1"/>
        <v>0</v>
      </c>
    </row>
    <row r="47" spans="1:12" ht="15" customHeight="1">
      <c r="A47" s="3" t="s">
        <v>13</v>
      </c>
      <c r="B47" s="15" t="s">
        <v>68</v>
      </c>
      <c r="C47" s="3" t="s">
        <v>69</v>
      </c>
      <c r="D47" s="3" t="str">
        <f>MID(C47,4,1)</f>
        <v>F</v>
      </c>
      <c r="E47" s="4">
        <v>866012.86</v>
      </c>
      <c r="F47" s="4">
        <v>0.1</v>
      </c>
      <c r="G47" s="4">
        <v>868</v>
      </c>
      <c r="H47" s="4">
        <v>0</v>
      </c>
      <c r="I47" s="4">
        <v>0</v>
      </c>
      <c r="J47" s="26">
        <v>868</v>
      </c>
      <c r="K47">
        <f t="shared" si="0"/>
        <v>867</v>
      </c>
      <c r="L47" s="32">
        <f t="shared" si="1"/>
        <v>1</v>
      </c>
    </row>
    <row r="48" spans="1:12" ht="15" customHeight="1">
      <c r="A48" s="3" t="s">
        <v>13</v>
      </c>
      <c r="B48" s="15" t="s">
        <v>72</v>
      </c>
      <c r="C48" s="3" t="s">
        <v>73</v>
      </c>
      <c r="D48" s="3" t="str">
        <f>MID(C48,4,1)</f>
        <v>F</v>
      </c>
      <c r="E48" s="4">
        <v>388272.06</v>
      </c>
      <c r="F48" s="4">
        <v>0.1</v>
      </c>
      <c r="G48" s="4">
        <v>391</v>
      </c>
      <c r="H48" s="4">
        <v>0</v>
      </c>
      <c r="I48" s="4">
        <v>0</v>
      </c>
      <c r="J48" s="26">
        <v>391</v>
      </c>
      <c r="K48">
        <f t="shared" si="0"/>
        <v>389</v>
      </c>
      <c r="L48" s="32">
        <f t="shared" si="1"/>
        <v>2</v>
      </c>
    </row>
    <row r="49" spans="1:12" ht="15" customHeight="1">
      <c r="A49" s="3" t="s">
        <v>13</v>
      </c>
      <c r="B49" s="15" t="s">
        <v>74</v>
      </c>
      <c r="C49" s="3" t="s">
        <v>75</v>
      </c>
      <c r="D49" s="3" t="str">
        <f>MID(C49,4,1)</f>
        <v>F</v>
      </c>
      <c r="E49" s="4">
        <v>12287843.33</v>
      </c>
      <c r="F49" s="4">
        <v>0.1</v>
      </c>
      <c r="G49" s="4">
        <v>12292</v>
      </c>
      <c r="H49" s="4">
        <v>0</v>
      </c>
      <c r="I49" s="4">
        <v>0</v>
      </c>
      <c r="J49" s="26">
        <v>12292</v>
      </c>
      <c r="K49">
        <f t="shared" si="0"/>
        <v>12288</v>
      </c>
      <c r="L49" s="32">
        <f t="shared" si="1"/>
        <v>4</v>
      </c>
    </row>
    <row r="50" spans="1:12" ht="15" customHeight="1">
      <c r="A50" s="3" t="s">
        <v>13</v>
      </c>
      <c r="B50" s="15" t="s">
        <v>78</v>
      </c>
      <c r="C50" s="3" t="s">
        <v>79</v>
      </c>
      <c r="D50" s="3" t="str">
        <f>MID(C50,4,1)</f>
        <v>F</v>
      </c>
      <c r="E50" s="4">
        <v>676752.51</v>
      </c>
      <c r="F50" s="4">
        <v>0.1</v>
      </c>
      <c r="G50" s="4">
        <v>679</v>
      </c>
      <c r="H50" s="4">
        <v>0</v>
      </c>
      <c r="I50" s="4">
        <v>0</v>
      </c>
      <c r="J50" s="26">
        <v>679</v>
      </c>
      <c r="K50">
        <f t="shared" si="0"/>
        <v>677</v>
      </c>
      <c r="L50" s="32">
        <f t="shared" si="1"/>
        <v>2</v>
      </c>
    </row>
    <row r="51" spans="1:12" ht="15" customHeight="1">
      <c r="A51" s="3" t="s">
        <v>13</v>
      </c>
      <c r="B51" s="15" t="s">
        <v>80</v>
      </c>
      <c r="C51" s="3" t="s">
        <v>81</v>
      </c>
      <c r="D51" s="3" t="str">
        <f>MID(C51,4,1)</f>
        <v>F</v>
      </c>
      <c r="E51" s="4">
        <v>279592.84999999998</v>
      </c>
      <c r="F51" s="4">
        <v>0.1</v>
      </c>
      <c r="G51" s="4">
        <v>280</v>
      </c>
      <c r="H51" s="4">
        <v>0</v>
      </c>
      <c r="I51" s="4">
        <v>0</v>
      </c>
      <c r="J51" s="26">
        <v>280</v>
      </c>
      <c r="K51">
        <f t="shared" si="0"/>
        <v>280</v>
      </c>
      <c r="L51" s="32">
        <f t="shared" si="1"/>
        <v>0</v>
      </c>
    </row>
    <row r="52" spans="1:12" ht="15" customHeight="1">
      <c r="A52" s="3" t="s">
        <v>13</v>
      </c>
      <c r="B52" s="15" t="s">
        <v>86</v>
      </c>
      <c r="C52" s="3" t="s">
        <v>87</v>
      </c>
      <c r="D52" s="3" t="str">
        <f>MID(C52,4,1)</f>
        <v>F</v>
      </c>
      <c r="E52" s="4">
        <v>25881.95</v>
      </c>
      <c r="F52" s="4">
        <v>0.1</v>
      </c>
      <c r="G52" s="4">
        <v>26</v>
      </c>
      <c r="H52" s="4">
        <v>0</v>
      </c>
      <c r="I52" s="4">
        <v>0</v>
      </c>
      <c r="J52" s="26">
        <v>26</v>
      </c>
      <c r="K52">
        <f t="shared" si="0"/>
        <v>26</v>
      </c>
      <c r="L52" s="32">
        <f t="shared" si="1"/>
        <v>0</v>
      </c>
    </row>
    <row r="53" spans="1:12" ht="15" customHeight="1">
      <c r="A53" s="3" t="s">
        <v>13</v>
      </c>
      <c r="B53" s="15" t="s">
        <v>88</v>
      </c>
      <c r="C53" s="3" t="s">
        <v>89</v>
      </c>
      <c r="D53" s="3" t="str">
        <f>MID(C53,4,1)</f>
        <v>F</v>
      </c>
      <c r="E53" s="4">
        <v>1354554.53</v>
      </c>
      <c r="F53" s="4">
        <v>0.1</v>
      </c>
      <c r="G53" s="4">
        <v>1355</v>
      </c>
      <c r="H53" s="4">
        <v>0</v>
      </c>
      <c r="I53" s="4">
        <v>0</v>
      </c>
      <c r="J53" s="26">
        <v>1355</v>
      </c>
      <c r="K53">
        <f t="shared" si="0"/>
        <v>1355</v>
      </c>
      <c r="L53" s="32">
        <f t="shared" si="1"/>
        <v>0</v>
      </c>
    </row>
    <row r="54" spans="1:12" ht="15" customHeight="1">
      <c r="A54" s="3" t="s">
        <v>13</v>
      </c>
      <c r="B54" s="15" t="s">
        <v>94</v>
      </c>
      <c r="C54" s="3" t="s">
        <v>95</v>
      </c>
      <c r="D54" s="3" t="str">
        <f>MID(C54,4,1)</f>
        <v>F</v>
      </c>
      <c r="E54" s="4">
        <v>77381.539999999994</v>
      </c>
      <c r="F54" s="4">
        <v>0.1</v>
      </c>
      <c r="G54" s="4">
        <v>78</v>
      </c>
      <c r="H54" s="4">
        <v>0</v>
      </c>
      <c r="I54" s="4">
        <v>0</v>
      </c>
      <c r="J54" s="26">
        <v>78</v>
      </c>
      <c r="K54">
        <f t="shared" si="0"/>
        <v>78</v>
      </c>
      <c r="L54" s="32">
        <f t="shared" si="1"/>
        <v>0</v>
      </c>
    </row>
    <row r="55" spans="1:12" ht="15" customHeight="1">
      <c r="A55" s="3" t="s">
        <v>13</v>
      </c>
      <c r="B55" s="15" t="s">
        <v>98</v>
      </c>
      <c r="C55" s="3" t="s">
        <v>99</v>
      </c>
      <c r="D55" s="3" t="str">
        <f>MID(C55,4,1)</f>
        <v>F</v>
      </c>
      <c r="E55" s="4">
        <v>1980202.38</v>
      </c>
      <c r="F55" s="4">
        <v>0.1</v>
      </c>
      <c r="G55" s="4">
        <v>1983</v>
      </c>
      <c r="H55" s="4">
        <v>0</v>
      </c>
      <c r="I55" s="4">
        <v>0</v>
      </c>
      <c r="J55" s="26">
        <v>1983</v>
      </c>
      <c r="K55">
        <f t="shared" si="0"/>
        <v>1981</v>
      </c>
      <c r="L55" s="32">
        <f t="shared" si="1"/>
        <v>2</v>
      </c>
    </row>
    <row r="56" spans="1:12" ht="15" customHeight="1">
      <c r="A56" s="3" t="s">
        <v>13</v>
      </c>
      <c r="B56" s="15" t="s">
        <v>108</v>
      </c>
      <c r="C56" s="3" t="s">
        <v>109</v>
      </c>
      <c r="D56" s="3" t="str">
        <f>MID(C56,4,1)</f>
        <v>F</v>
      </c>
      <c r="E56" s="4">
        <v>576345.64</v>
      </c>
      <c r="F56" s="4">
        <v>0.1</v>
      </c>
      <c r="G56" s="4">
        <v>578</v>
      </c>
      <c r="H56" s="4">
        <v>0</v>
      </c>
      <c r="I56" s="4">
        <v>0</v>
      </c>
      <c r="J56" s="26">
        <v>578</v>
      </c>
      <c r="K56">
        <f t="shared" si="0"/>
        <v>577</v>
      </c>
      <c r="L56" s="32">
        <f t="shared" si="1"/>
        <v>1</v>
      </c>
    </row>
    <row r="57" spans="1:12" ht="15" customHeight="1">
      <c r="A57" s="3" t="s">
        <v>13</v>
      </c>
      <c r="B57" s="15" t="s">
        <v>114</v>
      </c>
      <c r="C57" s="3" t="s">
        <v>115</v>
      </c>
      <c r="D57" s="3" t="str">
        <f>MID(C57,4,1)</f>
        <v>F</v>
      </c>
      <c r="E57" s="4">
        <v>695170.86</v>
      </c>
      <c r="F57" s="4">
        <v>0.1</v>
      </c>
      <c r="G57" s="4">
        <v>696</v>
      </c>
      <c r="H57" s="4">
        <v>0</v>
      </c>
      <c r="I57" s="4">
        <v>0</v>
      </c>
      <c r="J57" s="26">
        <v>696</v>
      </c>
      <c r="K57">
        <f t="shared" si="0"/>
        <v>696</v>
      </c>
      <c r="L57" s="32">
        <f t="shared" si="1"/>
        <v>0</v>
      </c>
    </row>
    <row r="58" spans="1:12" ht="15" customHeight="1">
      <c r="A58" s="3" t="s">
        <v>13</v>
      </c>
      <c r="B58" s="15" t="s">
        <v>122</v>
      </c>
      <c r="C58" s="3" t="s">
        <v>123</v>
      </c>
      <c r="D58" s="3" t="str">
        <f>MID(C58,4,1)</f>
        <v>F</v>
      </c>
      <c r="E58" s="4">
        <v>806039.8</v>
      </c>
      <c r="F58" s="4">
        <v>0.1</v>
      </c>
      <c r="G58" s="4">
        <v>807</v>
      </c>
      <c r="H58" s="4">
        <v>0</v>
      </c>
      <c r="I58" s="4">
        <v>0</v>
      </c>
      <c r="J58" s="26">
        <v>807</v>
      </c>
      <c r="K58">
        <f t="shared" si="0"/>
        <v>807</v>
      </c>
      <c r="L58" s="32">
        <f t="shared" si="1"/>
        <v>0</v>
      </c>
    </row>
    <row r="59" spans="1:12" ht="15" customHeight="1">
      <c r="A59" s="3" t="s">
        <v>13</v>
      </c>
      <c r="B59" s="15" t="s">
        <v>128</v>
      </c>
      <c r="C59" s="3" t="s">
        <v>129</v>
      </c>
      <c r="D59" s="3" t="str">
        <f>MID(C59,4,1)</f>
        <v>F</v>
      </c>
      <c r="E59" s="4">
        <v>3781151.47</v>
      </c>
      <c r="F59" s="4">
        <v>0.1</v>
      </c>
      <c r="G59" s="4">
        <v>3782</v>
      </c>
      <c r="H59" s="4">
        <v>0</v>
      </c>
      <c r="I59" s="4">
        <v>0</v>
      </c>
      <c r="J59" s="26">
        <v>3782</v>
      </c>
      <c r="K59">
        <f t="shared" si="0"/>
        <v>3782</v>
      </c>
      <c r="L59" s="32">
        <f t="shared" si="1"/>
        <v>0</v>
      </c>
    </row>
    <row r="60" spans="1:12" ht="15" customHeight="1">
      <c r="A60" s="3" t="s">
        <v>13</v>
      </c>
      <c r="B60" s="15" t="s">
        <v>132</v>
      </c>
      <c r="C60" s="3" t="s">
        <v>133</v>
      </c>
      <c r="D60" s="3" t="str">
        <f>MID(C60,4,1)</f>
        <v>F</v>
      </c>
      <c r="E60" s="4">
        <v>46344083.93</v>
      </c>
      <c r="F60" s="4">
        <v>0.1</v>
      </c>
      <c r="G60" s="4">
        <v>46354</v>
      </c>
      <c r="H60" s="4">
        <v>0</v>
      </c>
      <c r="I60" s="4">
        <v>0</v>
      </c>
      <c r="J60" s="26">
        <v>46354</v>
      </c>
      <c r="K60">
        <f t="shared" si="0"/>
        <v>46345</v>
      </c>
      <c r="L60" s="32">
        <f t="shared" si="1"/>
        <v>9</v>
      </c>
    </row>
    <row r="61" spans="1:12" ht="15" customHeight="1">
      <c r="A61" s="3" t="s">
        <v>13</v>
      </c>
      <c r="B61" s="15" t="s">
        <v>136</v>
      </c>
      <c r="C61" s="3" t="s">
        <v>137</v>
      </c>
      <c r="D61" s="3" t="str">
        <f>MID(C61,4,1)</f>
        <v>F</v>
      </c>
      <c r="E61" s="4">
        <v>2472650.9900000002</v>
      </c>
      <c r="F61" s="4">
        <v>0.1</v>
      </c>
      <c r="G61" s="4">
        <v>2475</v>
      </c>
      <c r="H61" s="4">
        <v>0</v>
      </c>
      <c r="I61" s="4">
        <v>0</v>
      </c>
      <c r="J61" s="26">
        <v>2475</v>
      </c>
      <c r="K61">
        <f t="shared" si="0"/>
        <v>2473</v>
      </c>
      <c r="L61" s="32">
        <f t="shared" si="1"/>
        <v>2</v>
      </c>
    </row>
    <row r="62" spans="1:12" ht="15" customHeight="1">
      <c r="A62" s="3" t="s">
        <v>13</v>
      </c>
      <c r="B62" s="15" t="s">
        <v>138</v>
      </c>
      <c r="C62" s="3" t="s">
        <v>139</v>
      </c>
      <c r="D62" s="3" t="str">
        <f>MID(C62,4,1)</f>
        <v>F</v>
      </c>
      <c r="E62" s="4">
        <v>73809550.170000002</v>
      </c>
      <c r="F62" s="4">
        <v>0.1</v>
      </c>
      <c r="G62" s="4">
        <v>73831</v>
      </c>
      <c r="H62" s="4">
        <v>0</v>
      </c>
      <c r="I62" s="4">
        <v>0</v>
      </c>
      <c r="J62" s="26">
        <v>73831</v>
      </c>
      <c r="K62">
        <f t="shared" si="0"/>
        <v>73810</v>
      </c>
      <c r="L62" s="32">
        <f t="shared" si="1"/>
        <v>21</v>
      </c>
    </row>
    <row r="63" spans="1:12" ht="15" customHeight="1">
      <c r="A63" s="3" t="s">
        <v>13</v>
      </c>
      <c r="B63" s="15" t="s">
        <v>140</v>
      </c>
      <c r="C63" s="3" t="s">
        <v>139</v>
      </c>
      <c r="D63" s="3" t="str">
        <f>MID(C63,4,1)</f>
        <v>F</v>
      </c>
      <c r="E63" s="4">
        <v>55496963.539999999</v>
      </c>
      <c r="F63" s="4">
        <v>0.1</v>
      </c>
      <c r="G63" s="4">
        <v>55541</v>
      </c>
      <c r="H63" s="4">
        <v>0</v>
      </c>
      <c r="I63" s="4">
        <v>0</v>
      </c>
      <c r="J63" s="26">
        <v>55541</v>
      </c>
      <c r="K63">
        <f t="shared" si="0"/>
        <v>55497</v>
      </c>
      <c r="L63" s="32">
        <f t="shared" si="1"/>
        <v>44</v>
      </c>
    </row>
    <row r="64" spans="1:12" ht="15" customHeight="1">
      <c r="A64" s="3" t="s">
        <v>13</v>
      </c>
      <c r="B64" s="15" t="s">
        <v>141</v>
      </c>
      <c r="C64" s="3" t="s">
        <v>139</v>
      </c>
      <c r="D64" s="3" t="str">
        <f>MID(C64,4,1)</f>
        <v>F</v>
      </c>
      <c r="E64" s="4">
        <v>231765.71</v>
      </c>
      <c r="F64" s="4">
        <v>0.1</v>
      </c>
      <c r="G64" s="4">
        <v>234</v>
      </c>
      <c r="H64" s="4">
        <v>0</v>
      </c>
      <c r="I64" s="4">
        <v>0</v>
      </c>
      <c r="J64" s="26">
        <v>234</v>
      </c>
      <c r="K64">
        <f t="shared" si="0"/>
        <v>232</v>
      </c>
      <c r="L64" s="32">
        <f t="shared" si="1"/>
        <v>2</v>
      </c>
    </row>
    <row r="65" spans="1:12" ht="15" customHeight="1">
      <c r="A65" s="3" t="s">
        <v>13</v>
      </c>
      <c r="B65" s="15" t="s">
        <v>142</v>
      </c>
      <c r="C65" s="3" t="s">
        <v>143</v>
      </c>
      <c r="D65" s="3" t="str">
        <f>MID(C65,4,1)</f>
        <v>F</v>
      </c>
      <c r="E65" s="4">
        <v>2535745.44</v>
      </c>
      <c r="F65" s="4">
        <v>0.1</v>
      </c>
      <c r="G65" s="4">
        <v>2540</v>
      </c>
      <c r="H65" s="4">
        <v>0</v>
      </c>
      <c r="I65" s="4">
        <v>0</v>
      </c>
      <c r="J65" s="26">
        <v>2540</v>
      </c>
      <c r="K65">
        <f t="shared" si="0"/>
        <v>2536</v>
      </c>
      <c r="L65" s="32">
        <f t="shared" si="1"/>
        <v>4</v>
      </c>
    </row>
    <row r="66" spans="1:12" ht="15" customHeight="1">
      <c r="A66" s="3" t="s">
        <v>13</v>
      </c>
      <c r="B66" s="15" t="s">
        <v>158</v>
      </c>
      <c r="C66" s="3" t="s">
        <v>159</v>
      </c>
      <c r="D66" s="3" t="str">
        <f>MID(C66,4,1)</f>
        <v>F</v>
      </c>
      <c r="E66" s="4">
        <v>16909781.199999999</v>
      </c>
      <c r="F66" s="4">
        <v>0.1</v>
      </c>
      <c r="G66" s="4">
        <v>16911</v>
      </c>
      <c r="H66" s="4">
        <v>0</v>
      </c>
      <c r="I66" s="4">
        <v>0</v>
      </c>
      <c r="J66" s="26">
        <v>16911</v>
      </c>
      <c r="K66">
        <f t="shared" si="0"/>
        <v>16910</v>
      </c>
      <c r="L66" s="32">
        <f t="shared" si="1"/>
        <v>1</v>
      </c>
    </row>
    <row r="67" spans="1:12" ht="15" customHeight="1">
      <c r="A67" s="3" t="s">
        <v>13</v>
      </c>
      <c r="B67" s="15" t="s">
        <v>160</v>
      </c>
      <c r="C67" s="3" t="s">
        <v>161</v>
      </c>
      <c r="D67" s="3" t="str">
        <f>MID(C67,4,1)</f>
        <v>F</v>
      </c>
      <c r="E67" s="4">
        <v>14193560.289999999</v>
      </c>
      <c r="F67" s="4">
        <v>0.1</v>
      </c>
      <c r="G67" s="4">
        <v>14194</v>
      </c>
      <c r="H67" s="4">
        <v>0</v>
      </c>
      <c r="I67" s="4">
        <v>0</v>
      </c>
      <c r="J67" s="26">
        <v>14194</v>
      </c>
      <c r="K67">
        <f t="shared" si="0"/>
        <v>14194</v>
      </c>
      <c r="L67" s="32">
        <f t="shared" si="1"/>
        <v>0</v>
      </c>
    </row>
    <row r="68" spans="1:12" ht="15" customHeight="1">
      <c r="A68" s="3" t="s">
        <v>13</v>
      </c>
      <c r="B68" s="15" t="s">
        <v>162</v>
      </c>
      <c r="C68" s="3" t="s">
        <v>163</v>
      </c>
      <c r="D68" s="3" t="str">
        <f>MID(C68,4,1)</f>
        <v>F</v>
      </c>
      <c r="E68" s="4">
        <v>5489571.1200000001</v>
      </c>
      <c r="F68" s="4">
        <v>0.1</v>
      </c>
      <c r="G68" s="4">
        <v>5492</v>
      </c>
      <c r="H68" s="4">
        <v>0</v>
      </c>
      <c r="I68" s="4">
        <v>0</v>
      </c>
      <c r="J68" s="26">
        <v>5492</v>
      </c>
      <c r="K68">
        <f t="shared" si="0"/>
        <v>5490</v>
      </c>
      <c r="L68" s="32">
        <f t="shared" si="1"/>
        <v>2</v>
      </c>
    </row>
    <row r="69" spans="1:12" ht="15" customHeight="1">
      <c r="A69" s="3" t="s">
        <v>13</v>
      </c>
      <c r="B69" s="15" t="s">
        <v>172</v>
      </c>
      <c r="C69" s="3" t="s">
        <v>173</v>
      </c>
      <c r="D69" s="3" t="str">
        <f>MID(C69,4,1)</f>
        <v>F</v>
      </c>
      <c r="E69" s="4">
        <v>1037655.25</v>
      </c>
      <c r="F69" s="4">
        <v>0.1</v>
      </c>
      <c r="G69" s="4">
        <v>1038</v>
      </c>
      <c r="H69" s="4">
        <v>0</v>
      </c>
      <c r="I69" s="4">
        <v>0</v>
      </c>
      <c r="J69" s="26">
        <v>1038</v>
      </c>
      <c r="K69">
        <f t="shared" si="0"/>
        <v>1038</v>
      </c>
      <c r="L69" s="32">
        <f t="shared" si="1"/>
        <v>0</v>
      </c>
    </row>
    <row r="70" spans="1:12" ht="15" customHeight="1">
      <c r="A70" s="3" t="s">
        <v>13</v>
      </c>
      <c r="B70" s="15" t="s">
        <v>176</v>
      </c>
      <c r="C70" s="3" t="s">
        <v>177</v>
      </c>
      <c r="D70" s="3" t="str">
        <f>MID(C70,4,1)</f>
        <v>F</v>
      </c>
      <c r="E70" s="4">
        <v>162202.29999999999</v>
      </c>
      <c r="F70" s="4">
        <v>0.1</v>
      </c>
      <c r="G70" s="4">
        <v>163</v>
      </c>
      <c r="H70" s="4">
        <v>0</v>
      </c>
      <c r="I70" s="4">
        <v>0</v>
      </c>
      <c r="J70" s="26">
        <v>163</v>
      </c>
      <c r="K70">
        <f t="shared" si="0"/>
        <v>163</v>
      </c>
      <c r="L70" s="32">
        <f t="shared" si="1"/>
        <v>0</v>
      </c>
    </row>
    <row r="71" spans="1:12" ht="15" customHeight="1">
      <c r="A71" s="3" t="s">
        <v>13</v>
      </c>
      <c r="B71" s="15" t="s">
        <v>178</v>
      </c>
      <c r="C71" s="3" t="s">
        <v>179</v>
      </c>
      <c r="D71" s="3" t="str">
        <f>MID(C71,4,1)</f>
        <v>F</v>
      </c>
      <c r="E71" s="4">
        <v>2863858.5</v>
      </c>
      <c r="F71" s="4">
        <v>0.1</v>
      </c>
      <c r="G71" s="4">
        <v>2864</v>
      </c>
      <c r="H71" s="4">
        <v>0</v>
      </c>
      <c r="I71" s="4">
        <v>0</v>
      </c>
      <c r="J71" s="26">
        <v>2864</v>
      </c>
      <c r="K71">
        <f t="shared" ref="K71:K134" si="2">ROUNDUP(E71*F71%,0)</f>
        <v>2864</v>
      </c>
      <c r="L71" s="32">
        <f t="shared" ref="L71:L134" si="3">J71-K71</f>
        <v>0</v>
      </c>
    </row>
    <row r="72" spans="1:12" ht="15" customHeight="1">
      <c r="A72" s="3" t="s">
        <v>13</v>
      </c>
      <c r="B72" s="15" t="s">
        <v>182</v>
      </c>
      <c r="C72" s="3" t="s">
        <v>183</v>
      </c>
      <c r="D72" s="3" t="str">
        <f>MID(C72,4,1)</f>
        <v>F</v>
      </c>
      <c r="E72" s="4">
        <v>5242378.1100000003</v>
      </c>
      <c r="F72" s="4">
        <v>0.1</v>
      </c>
      <c r="G72" s="4">
        <v>5245</v>
      </c>
      <c r="H72" s="4">
        <v>0</v>
      </c>
      <c r="I72" s="4">
        <v>0</v>
      </c>
      <c r="J72" s="26">
        <v>5245</v>
      </c>
      <c r="K72">
        <f t="shared" si="2"/>
        <v>5243</v>
      </c>
      <c r="L72" s="32">
        <f t="shared" si="3"/>
        <v>2</v>
      </c>
    </row>
    <row r="73" spans="1:12" ht="15" customHeight="1">
      <c r="A73" s="3" t="s">
        <v>13</v>
      </c>
      <c r="B73" s="15" t="s">
        <v>184</v>
      </c>
      <c r="C73" s="3" t="s">
        <v>185</v>
      </c>
      <c r="D73" s="3" t="str">
        <f>MID(C73,4,1)</f>
        <v>F</v>
      </c>
      <c r="E73" s="4">
        <v>3544063.64</v>
      </c>
      <c r="F73" s="4">
        <v>0.1</v>
      </c>
      <c r="G73" s="4">
        <v>3545</v>
      </c>
      <c r="H73" s="4">
        <v>0</v>
      </c>
      <c r="I73" s="4">
        <v>0</v>
      </c>
      <c r="J73" s="26">
        <v>3545</v>
      </c>
      <c r="K73">
        <f t="shared" si="2"/>
        <v>3545</v>
      </c>
      <c r="L73" s="32">
        <f t="shared" si="3"/>
        <v>0</v>
      </c>
    </row>
    <row r="74" spans="1:12" ht="15" customHeight="1">
      <c r="A74" s="3" t="s">
        <v>13</v>
      </c>
      <c r="B74" s="15" t="s">
        <v>200</v>
      </c>
      <c r="C74" s="3" t="s">
        <v>201</v>
      </c>
      <c r="D74" s="3" t="str">
        <f>MID(C74,4,1)</f>
        <v>F</v>
      </c>
      <c r="E74" s="4">
        <v>8195766.1399999997</v>
      </c>
      <c r="F74" s="4">
        <v>0.1</v>
      </c>
      <c r="G74" s="4">
        <v>8199</v>
      </c>
      <c r="H74" s="4">
        <v>0</v>
      </c>
      <c r="I74" s="4">
        <v>0</v>
      </c>
      <c r="J74" s="26">
        <v>8199</v>
      </c>
      <c r="K74">
        <f t="shared" si="2"/>
        <v>8196</v>
      </c>
      <c r="L74" s="32">
        <f t="shared" si="3"/>
        <v>3</v>
      </c>
    </row>
    <row r="75" spans="1:12" ht="15" customHeight="1">
      <c r="A75" s="3" t="s">
        <v>13</v>
      </c>
      <c r="B75" s="15" t="s">
        <v>210</v>
      </c>
      <c r="C75" s="3" t="s">
        <v>211</v>
      </c>
      <c r="D75" s="3" t="str">
        <f>MID(C75,4,1)</f>
        <v>F</v>
      </c>
      <c r="E75" s="4">
        <v>64609.94</v>
      </c>
      <c r="F75" s="4">
        <v>0.1</v>
      </c>
      <c r="G75" s="4">
        <v>65</v>
      </c>
      <c r="H75" s="4">
        <v>0</v>
      </c>
      <c r="I75" s="4">
        <v>0</v>
      </c>
      <c r="J75" s="26">
        <v>65</v>
      </c>
      <c r="K75">
        <f t="shared" si="2"/>
        <v>65</v>
      </c>
      <c r="L75" s="32">
        <f t="shared" si="3"/>
        <v>0</v>
      </c>
    </row>
    <row r="76" spans="1:12" ht="15" customHeight="1">
      <c r="A76" s="3" t="s">
        <v>13</v>
      </c>
      <c r="B76" s="15" t="s">
        <v>218</v>
      </c>
      <c r="C76" s="3" t="s">
        <v>219</v>
      </c>
      <c r="D76" s="3" t="str">
        <f>MID(C76,4,1)</f>
        <v>F</v>
      </c>
      <c r="E76" s="4">
        <v>31176.07</v>
      </c>
      <c r="F76" s="4">
        <v>0.1</v>
      </c>
      <c r="G76" s="4">
        <v>32</v>
      </c>
      <c r="H76" s="4">
        <v>0</v>
      </c>
      <c r="I76" s="4">
        <v>0</v>
      </c>
      <c r="J76" s="26">
        <v>32</v>
      </c>
      <c r="K76">
        <f t="shared" si="2"/>
        <v>32</v>
      </c>
      <c r="L76" s="32">
        <f t="shared" si="3"/>
        <v>0</v>
      </c>
    </row>
    <row r="77" spans="1:12" ht="15" customHeight="1">
      <c r="A77" s="3" t="s">
        <v>13</v>
      </c>
      <c r="B77" s="15" t="s">
        <v>224</v>
      </c>
      <c r="C77" s="3" t="s">
        <v>225</v>
      </c>
      <c r="D77" s="3" t="str">
        <f>MID(C77,4,1)</f>
        <v>F</v>
      </c>
      <c r="E77" s="4">
        <v>101540.68</v>
      </c>
      <c r="F77" s="4">
        <v>0.1</v>
      </c>
      <c r="G77" s="4">
        <v>102</v>
      </c>
      <c r="H77" s="4">
        <v>0</v>
      </c>
      <c r="I77" s="4">
        <v>0</v>
      </c>
      <c r="J77" s="26">
        <v>102</v>
      </c>
      <c r="K77">
        <f t="shared" si="2"/>
        <v>102</v>
      </c>
      <c r="L77" s="32">
        <f t="shared" si="3"/>
        <v>0</v>
      </c>
    </row>
    <row r="78" spans="1:12" ht="15" customHeight="1">
      <c r="A78" s="3" t="s">
        <v>13</v>
      </c>
      <c r="B78" s="15" t="s">
        <v>226</v>
      </c>
      <c r="C78" s="3" t="s">
        <v>227</v>
      </c>
      <c r="D78" s="3" t="str">
        <f>MID(C78,4,1)</f>
        <v>F</v>
      </c>
      <c r="E78" s="4">
        <v>2846332.84</v>
      </c>
      <c r="F78" s="4">
        <v>0.1</v>
      </c>
      <c r="G78" s="4">
        <v>2853</v>
      </c>
      <c r="H78" s="4">
        <v>0</v>
      </c>
      <c r="I78" s="4">
        <v>0</v>
      </c>
      <c r="J78" s="26">
        <v>2853</v>
      </c>
      <c r="K78">
        <f t="shared" si="2"/>
        <v>2847</v>
      </c>
      <c r="L78" s="32">
        <f t="shared" si="3"/>
        <v>6</v>
      </c>
    </row>
    <row r="79" spans="1:12" ht="15" customHeight="1">
      <c r="A79" s="3" t="s">
        <v>13</v>
      </c>
      <c r="B79" s="15" t="s">
        <v>228</v>
      </c>
      <c r="C79" s="3" t="s">
        <v>229</v>
      </c>
      <c r="D79" s="3" t="str">
        <f>MID(C79,4,1)</f>
        <v>F</v>
      </c>
      <c r="E79" s="4">
        <v>8727200.4399999995</v>
      </c>
      <c r="F79" s="4">
        <v>0.1</v>
      </c>
      <c r="G79" s="4">
        <v>8730</v>
      </c>
      <c r="H79" s="4">
        <v>0</v>
      </c>
      <c r="I79" s="4">
        <v>0</v>
      </c>
      <c r="J79" s="26">
        <v>8730</v>
      </c>
      <c r="K79">
        <f t="shared" si="2"/>
        <v>8728</v>
      </c>
      <c r="L79" s="32">
        <f t="shared" si="3"/>
        <v>2</v>
      </c>
    </row>
    <row r="80" spans="1:12" ht="15" customHeight="1">
      <c r="A80" s="3" t="s">
        <v>13</v>
      </c>
      <c r="B80" s="15" t="s">
        <v>240</v>
      </c>
      <c r="C80" s="3" t="s">
        <v>241</v>
      </c>
      <c r="D80" s="3" t="str">
        <f>MID(C80,4,1)</f>
        <v>F</v>
      </c>
      <c r="E80" s="4">
        <v>77567.13</v>
      </c>
      <c r="F80" s="4">
        <v>0.1</v>
      </c>
      <c r="G80" s="4">
        <v>78</v>
      </c>
      <c r="H80" s="4">
        <v>0</v>
      </c>
      <c r="I80" s="4">
        <v>0</v>
      </c>
      <c r="J80" s="26">
        <v>78</v>
      </c>
      <c r="K80">
        <f t="shared" si="2"/>
        <v>78</v>
      </c>
      <c r="L80" s="32">
        <f t="shared" si="3"/>
        <v>0</v>
      </c>
    </row>
    <row r="81" spans="1:12" ht="15" customHeight="1">
      <c r="A81" s="3" t="s">
        <v>13</v>
      </c>
      <c r="B81" s="15" t="s">
        <v>242</v>
      </c>
      <c r="C81" s="3" t="s">
        <v>243</v>
      </c>
      <c r="D81" s="3" t="str">
        <f>MID(C81,4,1)</f>
        <v>F</v>
      </c>
      <c r="E81" s="4">
        <v>438186.34</v>
      </c>
      <c r="F81" s="4">
        <v>0.1</v>
      </c>
      <c r="G81" s="4">
        <v>439</v>
      </c>
      <c r="H81" s="4">
        <v>0</v>
      </c>
      <c r="I81" s="4">
        <v>0</v>
      </c>
      <c r="J81" s="26">
        <v>439</v>
      </c>
      <c r="K81">
        <f t="shared" si="2"/>
        <v>439</v>
      </c>
      <c r="L81" s="32">
        <f t="shared" si="3"/>
        <v>0</v>
      </c>
    </row>
    <row r="82" spans="1:12" ht="15" customHeight="1">
      <c r="A82" s="3" t="s">
        <v>13</v>
      </c>
      <c r="B82" s="15" t="s">
        <v>252</v>
      </c>
      <c r="C82" s="3" t="s">
        <v>253</v>
      </c>
      <c r="D82" s="3" t="str">
        <f>MID(C82,4,1)</f>
        <v>F</v>
      </c>
      <c r="E82" s="4">
        <v>5212025.6100000003</v>
      </c>
      <c r="F82" s="4">
        <v>0.1</v>
      </c>
      <c r="G82" s="4">
        <v>5214</v>
      </c>
      <c r="H82" s="4">
        <v>0</v>
      </c>
      <c r="I82" s="4">
        <v>0</v>
      </c>
      <c r="J82" s="26">
        <v>5214</v>
      </c>
      <c r="K82">
        <f t="shared" si="2"/>
        <v>5213</v>
      </c>
      <c r="L82" s="32">
        <f t="shared" si="3"/>
        <v>1</v>
      </c>
    </row>
    <row r="83" spans="1:12" ht="15" customHeight="1">
      <c r="A83" s="3" t="s">
        <v>13</v>
      </c>
      <c r="B83" s="15" t="s">
        <v>254</v>
      </c>
      <c r="C83" s="3" t="s">
        <v>255</v>
      </c>
      <c r="D83" s="3" t="str">
        <f>MID(C83,4,1)</f>
        <v>F</v>
      </c>
      <c r="E83" s="4">
        <v>13118924.289999999</v>
      </c>
      <c r="F83" s="4">
        <v>0.1</v>
      </c>
      <c r="G83" s="4">
        <v>13123</v>
      </c>
      <c r="H83" s="4">
        <v>0</v>
      </c>
      <c r="I83" s="4">
        <v>0</v>
      </c>
      <c r="J83" s="26">
        <v>13123</v>
      </c>
      <c r="K83">
        <f t="shared" si="2"/>
        <v>13119</v>
      </c>
      <c r="L83" s="32">
        <f t="shared" si="3"/>
        <v>4</v>
      </c>
    </row>
    <row r="84" spans="1:12" ht="15" customHeight="1">
      <c r="A84" s="3" t="s">
        <v>13</v>
      </c>
      <c r="B84" s="35" t="s">
        <v>256</v>
      </c>
      <c r="C84" s="3" t="s">
        <v>257</v>
      </c>
      <c r="D84" s="3" t="str">
        <f>MID(C84,4,1)</f>
        <v>F</v>
      </c>
      <c r="E84" s="4">
        <v>9566960.3300000001</v>
      </c>
      <c r="F84" s="4">
        <v>0.1</v>
      </c>
      <c r="G84" s="34">
        <v>9568</v>
      </c>
      <c r="H84" s="4">
        <v>0</v>
      </c>
      <c r="I84" s="4">
        <v>0</v>
      </c>
      <c r="J84" s="26">
        <v>9568</v>
      </c>
      <c r="K84">
        <f t="shared" si="2"/>
        <v>9567</v>
      </c>
      <c r="L84" s="32">
        <f t="shared" si="3"/>
        <v>1</v>
      </c>
    </row>
    <row r="85" spans="1:12" ht="15" customHeight="1">
      <c r="A85" s="3" t="s">
        <v>13</v>
      </c>
      <c r="B85" s="15" t="s">
        <v>260</v>
      </c>
      <c r="C85" s="3" t="s">
        <v>261</v>
      </c>
      <c r="D85" s="3" t="str">
        <f>MID(C85,4,1)</f>
        <v>F</v>
      </c>
      <c r="E85" s="4">
        <v>3259270.14</v>
      </c>
      <c r="F85" s="4">
        <v>0.1</v>
      </c>
      <c r="G85" s="4">
        <v>3260</v>
      </c>
      <c r="H85" s="4">
        <v>0</v>
      </c>
      <c r="I85" s="4">
        <v>0</v>
      </c>
      <c r="J85" s="26">
        <v>3260</v>
      </c>
      <c r="K85">
        <f t="shared" si="2"/>
        <v>3260</v>
      </c>
      <c r="L85" s="32">
        <f t="shared" si="3"/>
        <v>0</v>
      </c>
    </row>
    <row r="86" spans="1:12" ht="15" customHeight="1">
      <c r="A86" s="3" t="s">
        <v>13</v>
      </c>
      <c r="B86" s="15" t="s">
        <v>266</v>
      </c>
      <c r="C86" s="3" t="s">
        <v>267</v>
      </c>
      <c r="D86" s="3" t="str">
        <f>MID(C86,4,1)</f>
        <v>F</v>
      </c>
      <c r="E86" s="4">
        <v>36487077.68</v>
      </c>
      <c r="F86" s="4">
        <v>0.1</v>
      </c>
      <c r="G86" s="4">
        <v>36496</v>
      </c>
      <c r="H86" s="4">
        <v>0</v>
      </c>
      <c r="I86" s="4">
        <v>0</v>
      </c>
      <c r="J86" s="26">
        <v>36496</v>
      </c>
      <c r="K86">
        <f t="shared" si="2"/>
        <v>36488</v>
      </c>
      <c r="L86" s="32">
        <f t="shared" si="3"/>
        <v>8</v>
      </c>
    </row>
    <row r="87" spans="1:12" ht="15" customHeight="1">
      <c r="A87" s="3" t="s">
        <v>13</v>
      </c>
      <c r="B87" s="15" t="s">
        <v>272</v>
      </c>
      <c r="C87" s="3" t="s">
        <v>273</v>
      </c>
      <c r="D87" s="3" t="str">
        <f>MID(C87,4,1)</f>
        <v>F</v>
      </c>
      <c r="E87" s="4">
        <v>604966.02</v>
      </c>
      <c r="F87" s="4">
        <v>0.1</v>
      </c>
      <c r="G87" s="4">
        <v>606</v>
      </c>
      <c r="H87" s="4">
        <v>0</v>
      </c>
      <c r="I87" s="4">
        <v>0</v>
      </c>
      <c r="J87" s="26">
        <v>606</v>
      </c>
      <c r="K87">
        <f t="shared" si="2"/>
        <v>605</v>
      </c>
      <c r="L87" s="32">
        <f t="shared" si="3"/>
        <v>1</v>
      </c>
    </row>
    <row r="88" spans="1:12" ht="15" customHeight="1">
      <c r="A88" s="3" t="s">
        <v>13</v>
      </c>
      <c r="B88" s="15" t="s">
        <v>76</v>
      </c>
      <c r="C88" s="3" t="s">
        <v>77</v>
      </c>
      <c r="D88" s="3" t="str">
        <f>MID(C88,4,1)</f>
        <v>H</v>
      </c>
      <c r="E88" s="4">
        <v>722370.81</v>
      </c>
      <c r="F88" s="4">
        <v>0.1</v>
      </c>
      <c r="G88" s="4">
        <v>723</v>
      </c>
      <c r="H88" s="4">
        <v>0</v>
      </c>
      <c r="I88" s="4">
        <v>0</v>
      </c>
      <c r="J88" s="26">
        <v>723</v>
      </c>
      <c r="K88">
        <f t="shared" si="2"/>
        <v>723</v>
      </c>
      <c r="L88" s="32">
        <f t="shared" si="3"/>
        <v>0</v>
      </c>
    </row>
    <row r="89" spans="1:12" ht="15" customHeight="1">
      <c r="A89" s="3" t="s">
        <v>13</v>
      </c>
      <c r="B89" s="15" t="s">
        <v>206</v>
      </c>
      <c r="C89" s="3" t="s">
        <v>207</v>
      </c>
      <c r="D89" s="3" t="str">
        <f>MID(C89,4,1)</f>
        <v>H</v>
      </c>
      <c r="E89" s="4">
        <v>1233812.29</v>
      </c>
      <c r="F89" s="4">
        <v>0.1</v>
      </c>
      <c r="G89" s="4">
        <v>1237</v>
      </c>
      <c r="H89" s="4">
        <v>0</v>
      </c>
      <c r="I89" s="4">
        <v>0</v>
      </c>
      <c r="J89" s="26">
        <v>1237</v>
      </c>
      <c r="K89">
        <f t="shared" si="2"/>
        <v>1234</v>
      </c>
      <c r="L89" s="32">
        <f t="shared" si="3"/>
        <v>3</v>
      </c>
    </row>
    <row r="90" spans="1:12" ht="15" customHeight="1">
      <c r="A90" s="3" t="s">
        <v>13</v>
      </c>
      <c r="B90" s="15" t="s">
        <v>220</v>
      </c>
      <c r="C90" s="3" t="s">
        <v>221</v>
      </c>
      <c r="D90" s="3" t="str">
        <f>MID(C90,4,1)</f>
        <v>H</v>
      </c>
      <c r="E90" s="4">
        <v>189005.48</v>
      </c>
      <c r="F90" s="4">
        <v>0.1</v>
      </c>
      <c r="G90" s="4">
        <v>190</v>
      </c>
      <c r="H90" s="4">
        <v>0</v>
      </c>
      <c r="I90" s="4">
        <v>0</v>
      </c>
      <c r="J90" s="26">
        <v>190</v>
      </c>
      <c r="K90">
        <f t="shared" si="2"/>
        <v>190</v>
      </c>
      <c r="L90" s="32">
        <f t="shared" si="3"/>
        <v>0</v>
      </c>
    </row>
    <row r="91" spans="1:12" ht="15" customHeight="1">
      <c r="A91" s="3" t="s">
        <v>13</v>
      </c>
      <c r="B91" s="15" t="s">
        <v>20</v>
      </c>
      <c r="C91" s="3" t="s">
        <v>21</v>
      </c>
      <c r="D91" s="3" t="str">
        <f>MID(C91,4,1)</f>
        <v>P</v>
      </c>
      <c r="E91" s="4">
        <v>688646.42</v>
      </c>
      <c r="F91" s="4">
        <v>0.1</v>
      </c>
      <c r="G91" s="4">
        <v>689</v>
      </c>
      <c r="H91" s="4">
        <v>0</v>
      </c>
      <c r="I91" s="4">
        <v>0</v>
      </c>
      <c r="J91" s="26">
        <v>689</v>
      </c>
      <c r="K91">
        <f t="shared" si="2"/>
        <v>689</v>
      </c>
      <c r="L91" s="32">
        <f t="shared" si="3"/>
        <v>0</v>
      </c>
    </row>
    <row r="92" spans="1:12" ht="15" customHeight="1">
      <c r="A92" s="3" t="s">
        <v>13</v>
      </c>
      <c r="B92" s="15" t="s">
        <v>30</v>
      </c>
      <c r="C92" s="3" t="s">
        <v>31</v>
      </c>
      <c r="D92" s="3" t="str">
        <f>MID(C92,4,1)</f>
        <v>P</v>
      </c>
      <c r="E92" s="4">
        <v>22754186.59</v>
      </c>
      <c r="F92" s="4">
        <v>0.1</v>
      </c>
      <c r="G92" s="4">
        <v>22759</v>
      </c>
      <c r="H92" s="4">
        <v>0</v>
      </c>
      <c r="I92" s="4">
        <v>0</v>
      </c>
      <c r="J92" s="26">
        <v>22759</v>
      </c>
      <c r="K92">
        <f t="shared" si="2"/>
        <v>22755</v>
      </c>
      <c r="L92" s="32">
        <f t="shared" si="3"/>
        <v>4</v>
      </c>
    </row>
    <row r="93" spans="1:12" ht="15" customHeight="1">
      <c r="A93" s="3" t="s">
        <v>13</v>
      </c>
      <c r="B93" s="15" t="s">
        <v>42</v>
      </c>
      <c r="C93" s="3" t="s">
        <v>43</v>
      </c>
      <c r="D93" s="3" t="str">
        <f>MID(C93,4,1)</f>
        <v>P</v>
      </c>
      <c r="E93" s="4">
        <v>442095.1</v>
      </c>
      <c r="F93" s="4">
        <v>0.1</v>
      </c>
      <c r="G93" s="4">
        <v>443</v>
      </c>
      <c r="H93" s="4">
        <v>0</v>
      </c>
      <c r="I93" s="4">
        <v>0</v>
      </c>
      <c r="J93" s="26">
        <v>443</v>
      </c>
      <c r="K93">
        <f t="shared" si="2"/>
        <v>443</v>
      </c>
      <c r="L93" s="32">
        <f t="shared" si="3"/>
        <v>0</v>
      </c>
    </row>
    <row r="94" spans="1:12" ht="15" customHeight="1">
      <c r="A94" s="3" t="s">
        <v>13</v>
      </c>
      <c r="B94" s="15" t="s">
        <v>44</v>
      </c>
      <c r="C94" s="3" t="s">
        <v>45</v>
      </c>
      <c r="D94" s="3" t="str">
        <f>MID(C94,4,1)</f>
        <v>P</v>
      </c>
      <c r="E94" s="4">
        <v>202257.28</v>
      </c>
      <c r="F94" s="4">
        <v>0.1</v>
      </c>
      <c r="G94" s="4">
        <v>203</v>
      </c>
      <c r="H94" s="4">
        <v>0</v>
      </c>
      <c r="I94" s="4">
        <v>0</v>
      </c>
      <c r="J94" s="26">
        <v>203</v>
      </c>
      <c r="K94">
        <f t="shared" si="2"/>
        <v>203</v>
      </c>
      <c r="L94" s="32">
        <f t="shared" si="3"/>
        <v>0</v>
      </c>
    </row>
    <row r="95" spans="1:12" ht="15" customHeight="1">
      <c r="A95" s="3" t="s">
        <v>13</v>
      </c>
      <c r="B95" s="15" t="s">
        <v>52</v>
      </c>
      <c r="C95" s="3" t="s">
        <v>53</v>
      </c>
      <c r="D95" s="3" t="str">
        <f>MID(C95,4,1)</f>
        <v>P</v>
      </c>
      <c r="E95" s="4">
        <v>88001.67</v>
      </c>
      <c r="F95" s="4">
        <v>0.1</v>
      </c>
      <c r="G95" s="4">
        <v>89</v>
      </c>
      <c r="H95" s="4">
        <v>0</v>
      </c>
      <c r="I95" s="4">
        <v>0</v>
      </c>
      <c r="J95" s="26">
        <v>89</v>
      </c>
      <c r="K95">
        <f t="shared" si="2"/>
        <v>89</v>
      </c>
      <c r="L95" s="32">
        <f t="shared" si="3"/>
        <v>0</v>
      </c>
    </row>
    <row r="96" spans="1:12" ht="15" customHeight="1">
      <c r="A96" s="3" t="s">
        <v>13</v>
      </c>
      <c r="B96" s="15" t="s">
        <v>56</v>
      </c>
      <c r="C96" s="3" t="s">
        <v>57</v>
      </c>
      <c r="D96" s="3" t="str">
        <f>MID(C96,4,1)</f>
        <v>P</v>
      </c>
      <c r="E96" s="4">
        <v>1453538.29</v>
      </c>
      <c r="F96" s="4">
        <v>0.1</v>
      </c>
      <c r="G96" s="4">
        <v>1456</v>
      </c>
      <c r="H96" s="4">
        <v>0</v>
      </c>
      <c r="I96" s="4">
        <v>0</v>
      </c>
      <c r="J96" s="26">
        <v>1456</v>
      </c>
      <c r="K96">
        <f t="shared" si="2"/>
        <v>1454</v>
      </c>
      <c r="L96" s="32">
        <f t="shared" si="3"/>
        <v>2</v>
      </c>
    </row>
    <row r="97" spans="1:12" ht="15" customHeight="1">
      <c r="A97" s="3" t="s">
        <v>13</v>
      </c>
      <c r="B97" s="15" t="s">
        <v>58</v>
      </c>
      <c r="C97" s="3" t="s">
        <v>59</v>
      </c>
      <c r="D97" s="3" t="str">
        <f>MID(C97,4,1)</f>
        <v>P</v>
      </c>
      <c r="E97" s="4">
        <v>13949623.83</v>
      </c>
      <c r="F97" s="4">
        <v>0.1</v>
      </c>
      <c r="G97" s="4">
        <v>13951</v>
      </c>
      <c r="H97" s="4">
        <v>0</v>
      </c>
      <c r="I97" s="4">
        <v>0</v>
      </c>
      <c r="J97" s="26">
        <v>13951</v>
      </c>
      <c r="K97">
        <f t="shared" si="2"/>
        <v>13950</v>
      </c>
      <c r="L97" s="32">
        <f t="shared" si="3"/>
        <v>1</v>
      </c>
    </row>
    <row r="98" spans="1:12" ht="15" customHeight="1">
      <c r="A98" s="3" t="s">
        <v>13</v>
      </c>
      <c r="B98" s="15" t="s">
        <v>60</v>
      </c>
      <c r="C98" s="3" t="s">
        <v>61</v>
      </c>
      <c r="D98" s="3" t="str">
        <f>MID(C98,4,1)</f>
        <v>P</v>
      </c>
      <c r="E98" s="4">
        <v>11330020.74</v>
      </c>
      <c r="F98" s="4">
        <v>0.1</v>
      </c>
      <c r="G98" s="4">
        <v>11332</v>
      </c>
      <c r="H98" s="4">
        <v>0</v>
      </c>
      <c r="I98" s="4">
        <v>0</v>
      </c>
      <c r="J98" s="26">
        <v>11332</v>
      </c>
      <c r="K98">
        <f t="shared" si="2"/>
        <v>11331</v>
      </c>
      <c r="L98" s="32">
        <f t="shared" si="3"/>
        <v>1</v>
      </c>
    </row>
    <row r="99" spans="1:12" ht="15" customHeight="1">
      <c r="A99" s="3" t="s">
        <v>13</v>
      </c>
      <c r="B99" s="15" t="s">
        <v>62</v>
      </c>
      <c r="C99" s="3" t="s">
        <v>63</v>
      </c>
      <c r="D99" s="3" t="str">
        <f>MID(C99,4,1)</f>
        <v>P</v>
      </c>
      <c r="E99" s="4">
        <v>25450.95</v>
      </c>
      <c r="F99" s="4">
        <v>0.1</v>
      </c>
      <c r="G99" s="4">
        <v>26</v>
      </c>
      <c r="H99" s="4">
        <v>0</v>
      </c>
      <c r="I99" s="4">
        <v>0</v>
      </c>
      <c r="J99" s="26">
        <v>26</v>
      </c>
      <c r="K99">
        <f t="shared" si="2"/>
        <v>26</v>
      </c>
      <c r="L99" s="32">
        <f t="shared" si="3"/>
        <v>0</v>
      </c>
    </row>
    <row r="100" spans="1:12" ht="15" customHeight="1">
      <c r="A100" s="3" t="s">
        <v>13</v>
      </c>
      <c r="B100" s="15" t="s">
        <v>64</v>
      </c>
      <c r="C100" s="3" t="s">
        <v>65</v>
      </c>
      <c r="D100" s="3" t="str">
        <f>MID(C100,4,1)</f>
        <v>P</v>
      </c>
      <c r="E100" s="4">
        <v>2914104.11</v>
      </c>
      <c r="F100" s="4">
        <v>0.1</v>
      </c>
      <c r="G100" s="4">
        <v>2916</v>
      </c>
      <c r="H100" s="4">
        <v>0</v>
      </c>
      <c r="I100" s="4">
        <v>0</v>
      </c>
      <c r="J100" s="26">
        <v>2916</v>
      </c>
      <c r="K100">
        <f t="shared" si="2"/>
        <v>2915</v>
      </c>
      <c r="L100" s="32">
        <f t="shared" si="3"/>
        <v>1</v>
      </c>
    </row>
    <row r="101" spans="1:12" ht="15" customHeight="1">
      <c r="A101" s="3" t="s">
        <v>13</v>
      </c>
      <c r="B101" s="15" t="s">
        <v>66</v>
      </c>
      <c r="C101" s="3" t="s">
        <v>67</v>
      </c>
      <c r="D101" s="3" t="str">
        <f>MID(C101,4,1)</f>
        <v>P</v>
      </c>
      <c r="E101" s="4">
        <v>91433.35</v>
      </c>
      <c r="F101" s="4">
        <v>0.1</v>
      </c>
      <c r="G101" s="4">
        <v>92</v>
      </c>
      <c r="H101" s="4">
        <v>0</v>
      </c>
      <c r="I101" s="4">
        <v>0</v>
      </c>
      <c r="J101" s="26">
        <v>92</v>
      </c>
      <c r="K101">
        <f t="shared" si="2"/>
        <v>92</v>
      </c>
      <c r="L101" s="32">
        <f t="shared" si="3"/>
        <v>0</v>
      </c>
    </row>
    <row r="102" spans="1:12" ht="15" customHeight="1">
      <c r="A102" s="3" t="s">
        <v>13</v>
      </c>
      <c r="B102" s="15" t="s">
        <v>70</v>
      </c>
      <c r="C102" s="3" t="s">
        <v>71</v>
      </c>
      <c r="D102" s="3" t="str">
        <f>MID(C102,4,1)</f>
        <v>P</v>
      </c>
      <c r="E102" s="4">
        <v>471215.74</v>
      </c>
      <c r="F102" s="4">
        <v>0.1</v>
      </c>
      <c r="G102" s="4">
        <v>473</v>
      </c>
      <c r="H102" s="4">
        <v>0</v>
      </c>
      <c r="I102" s="4">
        <v>0</v>
      </c>
      <c r="J102" s="26">
        <v>473</v>
      </c>
      <c r="K102">
        <f t="shared" si="2"/>
        <v>472</v>
      </c>
      <c r="L102" s="32">
        <f t="shared" si="3"/>
        <v>1</v>
      </c>
    </row>
    <row r="103" spans="1:12" ht="15" customHeight="1">
      <c r="A103" s="3" t="s">
        <v>13</v>
      </c>
      <c r="B103" s="15" t="s">
        <v>82</v>
      </c>
      <c r="C103" s="3" t="s">
        <v>83</v>
      </c>
      <c r="D103" s="3" t="str">
        <f>MID(C103,4,1)</f>
        <v>P</v>
      </c>
      <c r="E103" s="4">
        <v>13187501.9</v>
      </c>
      <c r="F103" s="4">
        <v>0.1</v>
      </c>
      <c r="G103" s="4">
        <v>13190</v>
      </c>
      <c r="H103" s="4">
        <v>0</v>
      </c>
      <c r="I103" s="4">
        <v>0</v>
      </c>
      <c r="J103" s="26">
        <v>13190</v>
      </c>
      <c r="K103">
        <f t="shared" si="2"/>
        <v>13188</v>
      </c>
      <c r="L103" s="32">
        <f t="shared" si="3"/>
        <v>2</v>
      </c>
    </row>
    <row r="104" spans="1:12" ht="15" customHeight="1">
      <c r="A104" s="3" t="s">
        <v>13</v>
      </c>
      <c r="B104" s="15" t="s">
        <v>84</v>
      </c>
      <c r="C104" s="3" t="s">
        <v>85</v>
      </c>
      <c r="D104" s="3" t="str">
        <f>MID(C104,4,1)</f>
        <v>P</v>
      </c>
      <c r="E104" s="4">
        <v>335967.98</v>
      </c>
      <c r="F104" s="4">
        <v>0.1</v>
      </c>
      <c r="G104" s="4">
        <v>336</v>
      </c>
      <c r="H104" s="4">
        <v>0</v>
      </c>
      <c r="I104" s="4">
        <v>0</v>
      </c>
      <c r="J104" s="26">
        <v>336</v>
      </c>
      <c r="K104">
        <f t="shared" si="2"/>
        <v>336</v>
      </c>
      <c r="L104" s="32">
        <f t="shared" si="3"/>
        <v>0</v>
      </c>
    </row>
    <row r="105" spans="1:12" ht="15" customHeight="1">
      <c r="A105" s="3" t="s">
        <v>13</v>
      </c>
      <c r="B105" s="15" t="s">
        <v>90</v>
      </c>
      <c r="C105" s="3" t="s">
        <v>91</v>
      </c>
      <c r="D105" s="3" t="str">
        <f>MID(C105,4,1)</f>
        <v>P</v>
      </c>
      <c r="E105" s="4">
        <v>701572.94</v>
      </c>
      <c r="F105" s="4">
        <v>0.1</v>
      </c>
      <c r="G105" s="4">
        <v>703</v>
      </c>
      <c r="H105" s="4">
        <v>0</v>
      </c>
      <c r="I105" s="4">
        <v>0</v>
      </c>
      <c r="J105" s="26">
        <v>703</v>
      </c>
      <c r="K105">
        <f t="shared" si="2"/>
        <v>702</v>
      </c>
      <c r="L105" s="32">
        <f t="shared" si="3"/>
        <v>1</v>
      </c>
    </row>
    <row r="106" spans="1:12" ht="15" customHeight="1">
      <c r="A106" s="3" t="s">
        <v>13</v>
      </c>
      <c r="B106" s="15" t="s">
        <v>92</v>
      </c>
      <c r="C106" s="3" t="s">
        <v>93</v>
      </c>
      <c r="D106" s="3" t="str">
        <f>MID(C106,4,1)</f>
        <v>P</v>
      </c>
      <c r="E106" s="4">
        <v>21491.79</v>
      </c>
      <c r="F106" s="4">
        <v>0.1</v>
      </c>
      <c r="G106" s="4">
        <v>22</v>
      </c>
      <c r="H106" s="4">
        <v>0</v>
      </c>
      <c r="I106" s="4">
        <v>0</v>
      </c>
      <c r="J106" s="26">
        <v>22</v>
      </c>
      <c r="K106">
        <f t="shared" si="2"/>
        <v>22</v>
      </c>
      <c r="L106" s="32">
        <f t="shared" si="3"/>
        <v>0</v>
      </c>
    </row>
    <row r="107" spans="1:12" ht="15" customHeight="1">
      <c r="A107" s="3" t="s">
        <v>13</v>
      </c>
      <c r="B107" s="15" t="s">
        <v>96</v>
      </c>
      <c r="C107" s="3" t="s">
        <v>97</v>
      </c>
      <c r="D107" s="3" t="str">
        <f>MID(C107,4,1)</f>
        <v>P</v>
      </c>
      <c r="E107" s="4">
        <v>83820.009999999995</v>
      </c>
      <c r="F107" s="4">
        <v>0.1</v>
      </c>
      <c r="G107" s="4">
        <v>84</v>
      </c>
      <c r="H107" s="4">
        <v>0</v>
      </c>
      <c r="I107" s="4">
        <v>0</v>
      </c>
      <c r="J107" s="26">
        <v>84</v>
      </c>
      <c r="K107">
        <f t="shared" si="2"/>
        <v>84</v>
      </c>
      <c r="L107" s="32">
        <f t="shared" si="3"/>
        <v>0</v>
      </c>
    </row>
    <row r="108" spans="1:12" ht="15" customHeight="1">
      <c r="A108" s="3" t="s">
        <v>13</v>
      </c>
      <c r="B108" s="15" t="s">
        <v>100</v>
      </c>
      <c r="C108" s="3" t="s">
        <v>101</v>
      </c>
      <c r="D108" s="3" t="str">
        <f>MID(C108,4,1)</f>
        <v>P</v>
      </c>
      <c r="E108" s="4">
        <v>12142417.119999999</v>
      </c>
      <c r="F108" s="4">
        <v>0.1</v>
      </c>
      <c r="G108" s="4">
        <v>12145</v>
      </c>
      <c r="H108" s="4">
        <v>0</v>
      </c>
      <c r="I108" s="4">
        <v>0</v>
      </c>
      <c r="J108" s="26">
        <v>12145</v>
      </c>
      <c r="K108">
        <f t="shared" si="2"/>
        <v>12143</v>
      </c>
      <c r="L108" s="32">
        <f t="shared" si="3"/>
        <v>2</v>
      </c>
    </row>
    <row r="109" spans="1:12" ht="15" customHeight="1">
      <c r="A109" s="3" t="s">
        <v>13</v>
      </c>
      <c r="B109" s="15" t="s">
        <v>106</v>
      </c>
      <c r="C109" s="3" t="s">
        <v>107</v>
      </c>
      <c r="D109" s="3" t="str">
        <f>MID(C109,4,1)</f>
        <v>P</v>
      </c>
      <c r="E109" s="4">
        <v>12614301.640000001</v>
      </c>
      <c r="F109" s="4">
        <v>0.1</v>
      </c>
      <c r="G109" s="4">
        <v>12616</v>
      </c>
      <c r="H109" s="4">
        <v>0</v>
      </c>
      <c r="I109" s="4">
        <v>0</v>
      </c>
      <c r="J109" s="26">
        <v>12616</v>
      </c>
      <c r="K109">
        <f t="shared" si="2"/>
        <v>12615</v>
      </c>
      <c r="L109" s="32">
        <f t="shared" si="3"/>
        <v>1</v>
      </c>
    </row>
    <row r="110" spans="1:12" ht="15" customHeight="1">
      <c r="A110" s="3" t="s">
        <v>13</v>
      </c>
      <c r="B110" s="15" t="s">
        <v>110</v>
      </c>
      <c r="C110" s="3" t="s">
        <v>111</v>
      </c>
      <c r="D110" s="3" t="str">
        <f>MID(C110,4,1)</f>
        <v>P</v>
      </c>
      <c r="E110" s="4">
        <v>2308923.8199999998</v>
      </c>
      <c r="F110" s="4">
        <v>0.1</v>
      </c>
      <c r="G110" s="4">
        <v>2311</v>
      </c>
      <c r="H110" s="4">
        <v>0</v>
      </c>
      <c r="I110" s="4">
        <v>0</v>
      </c>
      <c r="J110" s="26">
        <v>2311</v>
      </c>
      <c r="K110">
        <f t="shared" si="2"/>
        <v>2309</v>
      </c>
      <c r="L110" s="32">
        <f t="shared" si="3"/>
        <v>2</v>
      </c>
    </row>
    <row r="111" spans="1:12" ht="15" customHeight="1">
      <c r="A111" s="3" t="s">
        <v>13</v>
      </c>
      <c r="B111" s="15" t="s">
        <v>118</v>
      </c>
      <c r="C111" s="3" t="s">
        <v>119</v>
      </c>
      <c r="D111" s="3" t="str">
        <f>MID(C111,4,1)</f>
        <v>P</v>
      </c>
      <c r="E111" s="4">
        <v>1704541.22</v>
      </c>
      <c r="F111" s="4">
        <v>0.1</v>
      </c>
      <c r="G111" s="4">
        <v>1705</v>
      </c>
      <c r="H111" s="4">
        <v>0</v>
      </c>
      <c r="I111" s="4">
        <v>0</v>
      </c>
      <c r="J111" s="26">
        <v>1705</v>
      </c>
      <c r="K111">
        <f t="shared" si="2"/>
        <v>1705</v>
      </c>
      <c r="L111" s="32">
        <f t="shared" si="3"/>
        <v>0</v>
      </c>
    </row>
    <row r="112" spans="1:12" ht="15" customHeight="1">
      <c r="A112" s="3" t="s">
        <v>13</v>
      </c>
      <c r="B112" s="15" t="s">
        <v>120</v>
      </c>
      <c r="C112" s="3" t="s">
        <v>121</v>
      </c>
      <c r="D112" s="3" t="str">
        <f>MID(C112,4,1)</f>
        <v>P</v>
      </c>
      <c r="E112" s="4">
        <v>14001734.82</v>
      </c>
      <c r="F112" s="4">
        <v>0.1</v>
      </c>
      <c r="G112" s="4">
        <v>14006</v>
      </c>
      <c r="H112" s="4">
        <v>0</v>
      </c>
      <c r="I112" s="4">
        <v>0</v>
      </c>
      <c r="J112" s="26">
        <v>14006</v>
      </c>
      <c r="K112">
        <f t="shared" si="2"/>
        <v>14002</v>
      </c>
      <c r="L112" s="32">
        <f t="shared" si="3"/>
        <v>4</v>
      </c>
    </row>
    <row r="113" spans="1:12" ht="15" customHeight="1">
      <c r="A113" s="3" t="s">
        <v>13</v>
      </c>
      <c r="B113" s="15" t="s">
        <v>130</v>
      </c>
      <c r="C113" s="3" t="s">
        <v>131</v>
      </c>
      <c r="D113" s="3" t="str">
        <f>MID(C113,4,1)</f>
        <v>P</v>
      </c>
      <c r="E113" s="4">
        <v>15757.28</v>
      </c>
      <c r="F113" s="4">
        <v>0.1</v>
      </c>
      <c r="G113" s="4">
        <v>16</v>
      </c>
      <c r="H113" s="4">
        <v>0</v>
      </c>
      <c r="I113" s="4">
        <v>0</v>
      </c>
      <c r="J113" s="26">
        <v>16</v>
      </c>
      <c r="K113">
        <f t="shared" si="2"/>
        <v>16</v>
      </c>
      <c r="L113" s="32">
        <f t="shared" si="3"/>
        <v>0</v>
      </c>
    </row>
    <row r="114" spans="1:12" ht="15" customHeight="1">
      <c r="A114" s="3" t="s">
        <v>13</v>
      </c>
      <c r="B114" s="15" t="s">
        <v>134</v>
      </c>
      <c r="C114" s="3" t="s">
        <v>135</v>
      </c>
      <c r="D114" s="3" t="str">
        <f>MID(C114,4,1)</f>
        <v>P</v>
      </c>
      <c r="E114" s="4">
        <v>1029361.18</v>
      </c>
      <c r="F114" s="4">
        <v>0.1</v>
      </c>
      <c r="G114" s="4">
        <v>1030</v>
      </c>
      <c r="H114" s="4">
        <v>0</v>
      </c>
      <c r="I114" s="4">
        <v>0</v>
      </c>
      <c r="J114" s="26">
        <v>1030</v>
      </c>
      <c r="K114">
        <f t="shared" si="2"/>
        <v>1030</v>
      </c>
      <c r="L114" s="32">
        <f t="shared" si="3"/>
        <v>0</v>
      </c>
    </row>
    <row r="115" spans="1:12" ht="15" customHeight="1">
      <c r="A115" s="3" t="s">
        <v>13</v>
      </c>
      <c r="B115" s="15" t="s">
        <v>144</v>
      </c>
      <c r="C115" s="3" t="s">
        <v>145</v>
      </c>
      <c r="D115" s="3" t="str">
        <f>MID(C115,4,1)</f>
        <v>P</v>
      </c>
      <c r="E115" s="4">
        <v>3955954.63</v>
      </c>
      <c r="F115" s="4">
        <v>0.1</v>
      </c>
      <c r="G115" s="4">
        <v>3957</v>
      </c>
      <c r="H115" s="4">
        <v>0</v>
      </c>
      <c r="I115" s="4">
        <v>0</v>
      </c>
      <c r="J115" s="26">
        <v>3957</v>
      </c>
      <c r="K115">
        <f t="shared" si="2"/>
        <v>3956</v>
      </c>
      <c r="L115" s="32">
        <f t="shared" si="3"/>
        <v>1</v>
      </c>
    </row>
    <row r="116" spans="1:12" ht="15" customHeight="1">
      <c r="A116" s="3" t="s">
        <v>13</v>
      </c>
      <c r="B116" s="15" t="s">
        <v>148</v>
      </c>
      <c r="C116" s="3" t="s">
        <v>149</v>
      </c>
      <c r="D116" s="3" t="str">
        <f>MID(C116,4,1)</f>
        <v>P</v>
      </c>
      <c r="E116" s="4">
        <v>496546</v>
      </c>
      <c r="F116" s="4">
        <v>0.1</v>
      </c>
      <c r="G116" s="4">
        <v>497</v>
      </c>
      <c r="H116" s="4">
        <v>0</v>
      </c>
      <c r="I116" s="4">
        <v>0</v>
      </c>
      <c r="J116" s="26">
        <v>497</v>
      </c>
      <c r="K116">
        <f t="shared" si="2"/>
        <v>497</v>
      </c>
      <c r="L116" s="32">
        <f t="shared" si="3"/>
        <v>0</v>
      </c>
    </row>
    <row r="117" spans="1:12" ht="15" customHeight="1">
      <c r="A117" s="3" t="s">
        <v>13</v>
      </c>
      <c r="B117" s="15" t="s">
        <v>150</v>
      </c>
      <c r="C117" s="3" t="s">
        <v>151</v>
      </c>
      <c r="D117" s="3" t="str">
        <f>MID(C117,4,1)</f>
        <v>P</v>
      </c>
      <c r="E117" s="4">
        <v>111371.84</v>
      </c>
      <c r="F117" s="4">
        <v>0.1</v>
      </c>
      <c r="G117" s="4">
        <v>112</v>
      </c>
      <c r="H117" s="4">
        <v>0</v>
      </c>
      <c r="I117" s="4">
        <v>0</v>
      </c>
      <c r="J117" s="26">
        <v>112</v>
      </c>
      <c r="K117">
        <f t="shared" si="2"/>
        <v>112</v>
      </c>
      <c r="L117" s="32">
        <f t="shared" si="3"/>
        <v>0</v>
      </c>
    </row>
    <row r="118" spans="1:12" ht="15" customHeight="1">
      <c r="A118" s="3" t="s">
        <v>13</v>
      </c>
      <c r="B118" s="15" t="s">
        <v>154</v>
      </c>
      <c r="C118" s="3" t="s">
        <v>155</v>
      </c>
      <c r="D118" s="3" t="str">
        <f>MID(C118,4,1)</f>
        <v>P</v>
      </c>
      <c r="E118" s="4">
        <v>4017990.32</v>
      </c>
      <c r="F118" s="4">
        <v>0.1</v>
      </c>
      <c r="G118" s="4">
        <v>4020</v>
      </c>
      <c r="H118" s="4">
        <v>0</v>
      </c>
      <c r="I118" s="4">
        <v>0</v>
      </c>
      <c r="J118" s="26">
        <v>4020</v>
      </c>
      <c r="K118">
        <f t="shared" si="2"/>
        <v>4018</v>
      </c>
      <c r="L118" s="32">
        <f t="shared" si="3"/>
        <v>2</v>
      </c>
    </row>
    <row r="119" spans="1:12" ht="15" customHeight="1">
      <c r="A119" s="3" t="s">
        <v>13</v>
      </c>
      <c r="B119" s="15" t="s">
        <v>164</v>
      </c>
      <c r="C119" s="3" t="s">
        <v>165</v>
      </c>
      <c r="D119" s="3" t="str">
        <f>MID(C119,4,1)</f>
        <v>P</v>
      </c>
      <c r="E119" s="4">
        <v>12010253.859999999</v>
      </c>
      <c r="F119" s="4">
        <v>0.1</v>
      </c>
      <c r="G119" s="4">
        <v>12012</v>
      </c>
      <c r="H119" s="4">
        <v>0</v>
      </c>
      <c r="I119" s="4">
        <v>0</v>
      </c>
      <c r="J119" s="26">
        <v>12012</v>
      </c>
      <c r="K119">
        <f t="shared" si="2"/>
        <v>12011</v>
      </c>
      <c r="L119" s="32">
        <f t="shared" si="3"/>
        <v>1</v>
      </c>
    </row>
    <row r="120" spans="1:12" ht="15" customHeight="1">
      <c r="A120" s="3" t="s">
        <v>13</v>
      </c>
      <c r="B120" s="15" t="s">
        <v>166</v>
      </c>
      <c r="C120" s="3" t="s">
        <v>167</v>
      </c>
      <c r="D120" s="3" t="str">
        <f>MID(C120,4,1)</f>
        <v>P</v>
      </c>
      <c r="E120" s="4">
        <v>635189.23</v>
      </c>
      <c r="F120" s="4">
        <v>0.1</v>
      </c>
      <c r="G120" s="4">
        <v>636</v>
      </c>
      <c r="H120" s="4">
        <v>0</v>
      </c>
      <c r="I120" s="4">
        <v>0</v>
      </c>
      <c r="J120" s="26">
        <v>636</v>
      </c>
      <c r="K120">
        <f t="shared" si="2"/>
        <v>636</v>
      </c>
      <c r="L120" s="32">
        <f t="shared" si="3"/>
        <v>0</v>
      </c>
    </row>
    <row r="121" spans="1:12" ht="15" customHeight="1">
      <c r="A121" s="3" t="s">
        <v>13</v>
      </c>
      <c r="B121" s="15" t="s">
        <v>168</v>
      </c>
      <c r="C121" s="3" t="s">
        <v>169</v>
      </c>
      <c r="D121" s="3" t="str">
        <f>MID(C121,4,1)</f>
        <v>P</v>
      </c>
      <c r="E121" s="4">
        <v>25343.81</v>
      </c>
      <c r="F121" s="4">
        <v>0.1</v>
      </c>
      <c r="G121" s="4">
        <v>26</v>
      </c>
      <c r="H121" s="4">
        <v>0</v>
      </c>
      <c r="I121" s="4">
        <v>0</v>
      </c>
      <c r="J121" s="26">
        <v>26</v>
      </c>
      <c r="K121">
        <f t="shared" si="2"/>
        <v>26</v>
      </c>
      <c r="L121" s="32">
        <f t="shared" si="3"/>
        <v>0</v>
      </c>
    </row>
    <row r="122" spans="1:12" ht="15" customHeight="1">
      <c r="A122" s="3" t="s">
        <v>13</v>
      </c>
      <c r="B122" s="15" t="s">
        <v>186</v>
      </c>
      <c r="C122" s="3" t="s">
        <v>187</v>
      </c>
      <c r="D122" s="3" t="str">
        <f>MID(C122,4,1)</f>
        <v>P</v>
      </c>
      <c r="E122" s="4">
        <v>676572.8</v>
      </c>
      <c r="F122" s="4">
        <v>0.1</v>
      </c>
      <c r="G122" s="4">
        <v>678</v>
      </c>
      <c r="H122" s="4">
        <v>0</v>
      </c>
      <c r="I122" s="4">
        <v>0</v>
      </c>
      <c r="J122" s="26">
        <v>678</v>
      </c>
      <c r="K122">
        <f t="shared" si="2"/>
        <v>677</v>
      </c>
      <c r="L122" s="32">
        <f t="shared" si="3"/>
        <v>1</v>
      </c>
    </row>
    <row r="123" spans="1:12" ht="15" customHeight="1">
      <c r="A123" s="3" t="s">
        <v>13</v>
      </c>
      <c r="B123" s="15" t="s">
        <v>190</v>
      </c>
      <c r="C123" s="3" t="s">
        <v>191</v>
      </c>
      <c r="D123" s="3" t="str">
        <f>MID(C123,4,1)</f>
        <v>P</v>
      </c>
      <c r="E123" s="4">
        <v>2398423.33</v>
      </c>
      <c r="F123" s="4">
        <v>0.1</v>
      </c>
      <c r="G123" s="4">
        <v>2400</v>
      </c>
      <c r="H123" s="4">
        <v>0</v>
      </c>
      <c r="I123" s="4">
        <v>0</v>
      </c>
      <c r="J123" s="26">
        <v>2400</v>
      </c>
      <c r="K123">
        <f t="shared" si="2"/>
        <v>2399</v>
      </c>
      <c r="L123" s="32">
        <f t="shared" si="3"/>
        <v>1</v>
      </c>
    </row>
    <row r="124" spans="1:12" ht="15" customHeight="1">
      <c r="A124" s="3" t="s">
        <v>13</v>
      </c>
      <c r="B124" s="15" t="s">
        <v>196</v>
      </c>
      <c r="C124" s="3" t="s">
        <v>197</v>
      </c>
      <c r="D124" s="3" t="str">
        <f>MID(C124,4,1)</f>
        <v>P</v>
      </c>
      <c r="E124" s="4">
        <v>3849519.83</v>
      </c>
      <c r="F124" s="4">
        <v>0.1</v>
      </c>
      <c r="G124" s="4">
        <v>3851</v>
      </c>
      <c r="H124" s="4">
        <v>0</v>
      </c>
      <c r="I124" s="4">
        <v>0</v>
      </c>
      <c r="J124" s="26">
        <v>3851</v>
      </c>
      <c r="K124">
        <f t="shared" si="2"/>
        <v>3850</v>
      </c>
      <c r="L124" s="32">
        <f t="shared" si="3"/>
        <v>1</v>
      </c>
    </row>
    <row r="125" spans="1:12" ht="15" customHeight="1">
      <c r="A125" s="3" t="s">
        <v>13</v>
      </c>
      <c r="B125" s="15" t="s">
        <v>202</v>
      </c>
      <c r="C125" s="3" t="s">
        <v>203</v>
      </c>
      <c r="D125" s="3" t="str">
        <f>MID(C125,4,1)</f>
        <v>P</v>
      </c>
      <c r="E125" s="4">
        <v>1785188.38</v>
      </c>
      <c r="F125" s="4">
        <v>0.1</v>
      </c>
      <c r="G125" s="4">
        <v>1787</v>
      </c>
      <c r="H125" s="4">
        <v>0</v>
      </c>
      <c r="I125" s="4">
        <v>0</v>
      </c>
      <c r="J125" s="26">
        <v>1787</v>
      </c>
      <c r="K125">
        <f t="shared" si="2"/>
        <v>1786</v>
      </c>
      <c r="L125" s="32">
        <f t="shared" si="3"/>
        <v>1</v>
      </c>
    </row>
    <row r="126" spans="1:12" ht="15" customHeight="1">
      <c r="A126" s="3" t="s">
        <v>13</v>
      </c>
      <c r="B126" s="15" t="s">
        <v>204</v>
      </c>
      <c r="C126" s="3" t="s">
        <v>205</v>
      </c>
      <c r="D126" s="3" t="str">
        <f>MID(C126,4,1)</f>
        <v>P</v>
      </c>
      <c r="E126" s="4">
        <v>4455543.58</v>
      </c>
      <c r="F126" s="4">
        <v>0.1</v>
      </c>
      <c r="G126" s="4">
        <v>4457</v>
      </c>
      <c r="H126" s="4">
        <v>0</v>
      </c>
      <c r="I126" s="4">
        <v>0</v>
      </c>
      <c r="J126" s="26">
        <v>4457</v>
      </c>
      <c r="K126">
        <f t="shared" si="2"/>
        <v>4456</v>
      </c>
      <c r="L126" s="32">
        <f t="shared" si="3"/>
        <v>1</v>
      </c>
    </row>
    <row r="127" spans="1:12" ht="15" customHeight="1">
      <c r="A127" s="3" t="s">
        <v>13</v>
      </c>
      <c r="B127" s="15" t="s">
        <v>214</v>
      </c>
      <c r="C127" s="3" t="s">
        <v>215</v>
      </c>
      <c r="D127" s="3" t="str">
        <f>MID(C127,4,1)</f>
        <v>P</v>
      </c>
      <c r="E127" s="4">
        <v>5041107.38</v>
      </c>
      <c r="F127" s="4">
        <v>0.1</v>
      </c>
      <c r="G127" s="4">
        <v>5042</v>
      </c>
      <c r="H127" s="4">
        <v>0</v>
      </c>
      <c r="I127" s="4">
        <v>0</v>
      </c>
      <c r="J127" s="26">
        <v>5042</v>
      </c>
      <c r="K127">
        <f t="shared" si="2"/>
        <v>5042</v>
      </c>
      <c r="L127" s="32">
        <f t="shared" si="3"/>
        <v>0</v>
      </c>
    </row>
    <row r="128" spans="1:12" ht="15" customHeight="1">
      <c r="A128" s="3" t="s">
        <v>13</v>
      </c>
      <c r="B128" s="15" t="s">
        <v>216</v>
      </c>
      <c r="C128" s="3" t="s">
        <v>217</v>
      </c>
      <c r="D128" s="3" t="str">
        <f>MID(C128,4,1)</f>
        <v>P</v>
      </c>
      <c r="E128" s="4">
        <v>87106</v>
      </c>
      <c r="F128" s="4">
        <v>0.1</v>
      </c>
      <c r="G128" s="4">
        <v>88</v>
      </c>
      <c r="H128" s="4">
        <v>0</v>
      </c>
      <c r="I128" s="4">
        <v>0</v>
      </c>
      <c r="J128" s="26">
        <v>88</v>
      </c>
      <c r="K128">
        <f t="shared" si="2"/>
        <v>88</v>
      </c>
      <c r="L128" s="32">
        <f t="shared" si="3"/>
        <v>0</v>
      </c>
    </row>
    <row r="129" spans="1:12" ht="15" customHeight="1">
      <c r="A129" s="3" t="s">
        <v>13</v>
      </c>
      <c r="B129" s="15" t="s">
        <v>222</v>
      </c>
      <c r="C129" s="3" t="s">
        <v>223</v>
      </c>
      <c r="D129" s="3" t="str">
        <f>MID(C129,4,1)</f>
        <v>P</v>
      </c>
      <c r="E129" s="4">
        <v>551655.5</v>
      </c>
      <c r="F129" s="4">
        <v>0.1</v>
      </c>
      <c r="G129" s="4">
        <v>552</v>
      </c>
      <c r="H129" s="4">
        <v>0</v>
      </c>
      <c r="I129" s="4">
        <v>0</v>
      </c>
      <c r="J129" s="26">
        <v>552</v>
      </c>
      <c r="K129">
        <f t="shared" si="2"/>
        <v>552</v>
      </c>
      <c r="L129" s="32">
        <f t="shared" si="3"/>
        <v>0</v>
      </c>
    </row>
    <row r="130" spans="1:12" ht="15" customHeight="1">
      <c r="A130" s="3" t="s">
        <v>13</v>
      </c>
      <c r="B130" s="15" t="s">
        <v>230</v>
      </c>
      <c r="C130" s="3" t="s">
        <v>231</v>
      </c>
      <c r="D130" s="3" t="str">
        <f>MID(C130,4,1)</f>
        <v>P</v>
      </c>
      <c r="E130" s="4">
        <v>9036196.5700000003</v>
      </c>
      <c r="F130" s="4">
        <v>0.1</v>
      </c>
      <c r="G130" s="4">
        <v>9041</v>
      </c>
      <c r="H130" s="4">
        <v>0</v>
      </c>
      <c r="I130" s="4">
        <v>0</v>
      </c>
      <c r="J130" s="26">
        <v>9041</v>
      </c>
      <c r="K130">
        <f t="shared" si="2"/>
        <v>9037</v>
      </c>
      <c r="L130" s="32">
        <f t="shared" si="3"/>
        <v>4</v>
      </c>
    </row>
    <row r="131" spans="1:12" ht="15" customHeight="1">
      <c r="A131" s="3" t="s">
        <v>13</v>
      </c>
      <c r="B131" s="15" t="s">
        <v>234</v>
      </c>
      <c r="C131" s="3" t="s">
        <v>235</v>
      </c>
      <c r="D131" s="3" t="str">
        <f>MID(C131,4,1)</f>
        <v>P</v>
      </c>
      <c r="E131" s="4">
        <v>1122915.74</v>
      </c>
      <c r="F131" s="4">
        <v>0.1</v>
      </c>
      <c r="G131" s="4">
        <v>1123</v>
      </c>
      <c r="H131" s="4">
        <v>0</v>
      </c>
      <c r="I131" s="4">
        <v>0</v>
      </c>
      <c r="J131" s="26">
        <v>1123</v>
      </c>
      <c r="K131">
        <f t="shared" si="2"/>
        <v>1123</v>
      </c>
      <c r="L131" s="32">
        <f t="shared" si="3"/>
        <v>0</v>
      </c>
    </row>
    <row r="132" spans="1:12" ht="15" customHeight="1">
      <c r="A132" s="3" t="s">
        <v>13</v>
      </c>
      <c r="B132" s="15" t="s">
        <v>236</v>
      </c>
      <c r="C132" s="3" t="s">
        <v>237</v>
      </c>
      <c r="D132" s="3" t="str">
        <f>MID(C132,4,1)</f>
        <v>P</v>
      </c>
      <c r="E132" s="4">
        <v>379754.08</v>
      </c>
      <c r="F132" s="4">
        <v>0.1</v>
      </c>
      <c r="G132" s="4">
        <v>381</v>
      </c>
      <c r="H132" s="4">
        <v>0</v>
      </c>
      <c r="I132" s="4">
        <v>0</v>
      </c>
      <c r="J132" s="26">
        <v>381</v>
      </c>
      <c r="K132">
        <f t="shared" si="2"/>
        <v>380</v>
      </c>
      <c r="L132" s="32">
        <f t="shared" si="3"/>
        <v>1</v>
      </c>
    </row>
    <row r="133" spans="1:12" ht="15" customHeight="1">
      <c r="A133" s="3" t="s">
        <v>13</v>
      </c>
      <c r="B133" s="15" t="s">
        <v>238</v>
      </c>
      <c r="C133" s="3" t="s">
        <v>239</v>
      </c>
      <c r="D133" s="3" t="str">
        <f>MID(C133,4,1)</f>
        <v>P</v>
      </c>
      <c r="E133" s="4">
        <v>1255516.1599999999</v>
      </c>
      <c r="F133" s="4">
        <v>0.1</v>
      </c>
      <c r="G133" s="4">
        <v>1257</v>
      </c>
      <c r="H133" s="4">
        <v>0</v>
      </c>
      <c r="I133" s="4">
        <v>0</v>
      </c>
      <c r="J133" s="26">
        <v>1257</v>
      </c>
      <c r="K133">
        <f t="shared" si="2"/>
        <v>1256</v>
      </c>
      <c r="L133" s="32">
        <f t="shared" si="3"/>
        <v>1</v>
      </c>
    </row>
    <row r="134" spans="1:12" ht="15" customHeight="1">
      <c r="A134" s="3" t="s">
        <v>13</v>
      </c>
      <c r="B134" s="15" t="s">
        <v>244</v>
      </c>
      <c r="C134" s="3" t="s">
        <v>245</v>
      </c>
      <c r="D134" s="3" t="str">
        <f>MID(C134,4,1)</f>
        <v>P</v>
      </c>
      <c r="E134" s="4">
        <v>265472.12</v>
      </c>
      <c r="F134" s="4">
        <v>0.1</v>
      </c>
      <c r="G134" s="4">
        <v>266</v>
      </c>
      <c r="H134" s="4">
        <v>0</v>
      </c>
      <c r="I134" s="4">
        <v>0</v>
      </c>
      <c r="J134" s="26">
        <v>266</v>
      </c>
      <c r="K134">
        <f t="shared" si="2"/>
        <v>266</v>
      </c>
      <c r="L134" s="32">
        <f t="shared" si="3"/>
        <v>0</v>
      </c>
    </row>
    <row r="135" spans="1:12" ht="15" customHeight="1">
      <c r="A135" s="3" t="s">
        <v>13</v>
      </c>
      <c r="B135" s="15" t="s">
        <v>246</v>
      </c>
      <c r="C135" s="3" t="s">
        <v>247</v>
      </c>
      <c r="D135" s="3" t="str">
        <f>MID(C135,4,1)</f>
        <v>P</v>
      </c>
      <c r="E135" s="4">
        <v>2060182.64</v>
      </c>
      <c r="F135" s="4">
        <v>0.1</v>
      </c>
      <c r="G135" s="4">
        <v>2061</v>
      </c>
      <c r="H135" s="4">
        <v>0</v>
      </c>
      <c r="I135" s="4">
        <v>0</v>
      </c>
      <c r="J135" s="26">
        <v>2061</v>
      </c>
      <c r="K135">
        <f t="shared" ref="K135:K148" si="4">ROUNDUP(E135*F135%,0)</f>
        <v>2061</v>
      </c>
      <c r="L135" s="32">
        <f t="shared" ref="L135:L148" si="5">J135-K135</f>
        <v>0</v>
      </c>
    </row>
    <row r="136" spans="1:12" ht="15" customHeight="1">
      <c r="A136" s="3" t="s">
        <v>13</v>
      </c>
      <c r="B136" s="15" t="s">
        <v>250</v>
      </c>
      <c r="C136" s="3" t="s">
        <v>251</v>
      </c>
      <c r="D136" s="3" t="str">
        <f>MID(C136,4,1)</f>
        <v>P</v>
      </c>
      <c r="E136" s="4">
        <v>228712</v>
      </c>
      <c r="F136" s="4">
        <v>0.1</v>
      </c>
      <c r="G136" s="4">
        <v>229</v>
      </c>
      <c r="H136" s="4">
        <v>0</v>
      </c>
      <c r="I136" s="4">
        <v>0</v>
      </c>
      <c r="J136" s="26">
        <v>229</v>
      </c>
      <c r="K136">
        <f t="shared" si="4"/>
        <v>229</v>
      </c>
      <c r="L136" s="32">
        <f t="shared" si="5"/>
        <v>0</v>
      </c>
    </row>
    <row r="137" spans="1:12" ht="15" customHeight="1">
      <c r="A137" s="3" t="s">
        <v>13</v>
      </c>
      <c r="B137" s="15" t="s">
        <v>262</v>
      </c>
      <c r="C137" s="3" t="s">
        <v>263</v>
      </c>
      <c r="D137" s="3" t="str">
        <f>MID(C137,4,1)</f>
        <v>P</v>
      </c>
      <c r="E137" s="4">
        <v>114830.63</v>
      </c>
      <c r="F137" s="4">
        <v>0.1</v>
      </c>
      <c r="G137" s="4">
        <v>115</v>
      </c>
      <c r="H137" s="4">
        <v>0</v>
      </c>
      <c r="I137" s="4">
        <v>0</v>
      </c>
      <c r="J137" s="26">
        <v>115</v>
      </c>
      <c r="K137">
        <f t="shared" si="4"/>
        <v>115</v>
      </c>
      <c r="L137" s="32">
        <f t="shared" si="5"/>
        <v>0</v>
      </c>
    </row>
    <row r="138" spans="1:12" ht="15" customHeight="1">
      <c r="A138" s="3" t="s">
        <v>13</v>
      </c>
      <c r="B138" s="15" t="s">
        <v>264</v>
      </c>
      <c r="C138" s="3" t="s">
        <v>265</v>
      </c>
      <c r="D138" s="3" t="str">
        <f>MID(C138,4,1)</f>
        <v>P</v>
      </c>
      <c r="E138" s="4">
        <v>911262.59</v>
      </c>
      <c r="F138" s="4">
        <v>0.1</v>
      </c>
      <c r="G138" s="4">
        <v>912</v>
      </c>
      <c r="H138" s="4">
        <v>0</v>
      </c>
      <c r="I138" s="4">
        <v>0</v>
      </c>
      <c r="J138" s="26">
        <v>912</v>
      </c>
      <c r="K138">
        <f t="shared" si="4"/>
        <v>912</v>
      </c>
      <c r="L138" s="32">
        <f t="shared" si="5"/>
        <v>0</v>
      </c>
    </row>
    <row r="139" spans="1:12" ht="15" customHeight="1">
      <c r="A139" s="3" t="s">
        <v>13</v>
      </c>
      <c r="B139" s="15" t="s">
        <v>274</v>
      </c>
      <c r="C139" s="3" t="s">
        <v>275</v>
      </c>
      <c r="D139" s="3" t="str">
        <f>MID(C139,4,1)</f>
        <v>P</v>
      </c>
      <c r="E139" s="4">
        <v>79796.12</v>
      </c>
      <c r="F139" s="4">
        <v>0.1</v>
      </c>
      <c r="G139" s="4">
        <v>80</v>
      </c>
      <c r="H139" s="4">
        <v>0</v>
      </c>
      <c r="I139" s="4">
        <v>0</v>
      </c>
      <c r="J139" s="26">
        <v>80</v>
      </c>
      <c r="K139">
        <f t="shared" si="4"/>
        <v>80</v>
      </c>
      <c r="L139" s="32">
        <f t="shared" si="5"/>
        <v>0</v>
      </c>
    </row>
    <row r="140" spans="1:12" ht="15" customHeight="1">
      <c r="A140" s="3" t="s">
        <v>13</v>
      </c>
      <c r="B140" s="15" t="s">
        <v>276</v>
      </c>
      <c r="C140" s="3" t="s">
        <v>277</v>
      </c>
      <c r="D140" s="3" t="str">
        <f>MID(C140,4,1)</f>
        <v>P</v>
      </c>
      <c r="E140" s="4">
        <v>1844411.99</v>
      </c>
      <c r="F140" s="4">
        <v>0.1</v>
      </c>
      <c r="G140" s="4">
        <v>1847</v>
      </c>
      <c r="H140" s="4">
        <v>0</v>
      </c>
      <c r="I140" s="4">
        <v>0</v>
      </c>
      <c r="J140" s="26">
        <v>1847</v>
      </c>
      <c r="K140">
        <f t="shared" si="4"/>
        <v>1845</v>
      </c>
      <c r="L140" s="32">
        <f t="shared" si="5"/>
        <v>2</v>
      </c>
    </row>
    <row r="141" spans="1:12" ht="15" customHeight="1">
      <c r="A141" s="3" t="s">
        <v>13</v>
      </c>
      <c r="B141" s="15" t="s">
        <v>278</v>
      </c>
      <c r="C141" s="3" t="s">
        <v>279</v>
      </c>
      <c r="D141" s="3" t="str">
        <f>MID(C141,4,1)</f>
        <v>P</v>
      </c>
      <c r="E141" s="4">
        <v>13804720.24</v>
      </c>
      <c r="F141" s="4">
        <v>0.1</v>
      </c>
      <c r="G141" s="4">
        <v>13809</v>
      </c>
      <c r="H141" s="4">
        <v>0</v>
      </c>
      <c r="I141" s="4">
        <v>0</v>
      </c>
      <c r="J141" s="26">
        <v>13809</v>
      </c>
      <c r="K141">
        <f t="shared" si="4"/>
        <v>13805</v>
      </c>
      <c r="L141" s="32">
        <f t="shared" si="5"/>
        <v>4</v>
      </c>
    </row>
    <row r="142" spans="1:12" ht="15" customHeight="1">
      <c r="A142" s="3" t="s">
        <v>13</v>
      </c>
      <c r="B142" s="15" t="s">
        <v>280</v>
      </c>
      <c r="C142" s="3" t="s">
        <v>281</v>
      </c>
      <c r="D142" s="3" t="str">
        <f>MID(C142,4,1)</f>
        <v>P</v>
      </c>
      <c r="E142" s="4">
        <v>7143.69</v>
      </c>
      <c r="F142" s="4">
        <v>0.1</v>
      </c>
      <c r="G142" s="4">
        <v>8</v>
      </c>
      <c r="H142" s="4">
        <v>0</v>
      </c>
      <c r="I142" s="4">
        <v>0</v>
      </c>
      <c r="J142" s="26">
        <v>8</v>
      </c>
      <c r="K142">
        <f t="shared" si="4"/>
        <v>8</v>
      </c>
      <c r="L142" s="32">
        <f t="shared" si="5"/>
        <v>0</v>
      </c>
    </row>
    <row r="143" spans="1:12" ht="15" customHeight="1">
      <c r="A143" s="3" t="s">
        <v>13</v>
      </c>
      <c r="B143" s="15" t="s">
        <v>282</v>
      </c>
      <c r="C143" s="3" t="s">
        <v>283</v>
      </c>
      <c r="D143" s="3" t="str">
        <f>MID(C143,4,1)</f>
        <v>P</v>
      </c>
      <c r="E143" s="4">
        <v>328897.96000000002</v>
      </c>
      <c r="F143" s="4">
        <v>0.1</v>
      </c>
      <c r="G143" s="4">
        <v>329</v>
      </c>
      <c r="H143" s="4">
        <v>0</v>
      </c>
      <c r="I143" s="4">
        <v>0</v>
      </c>
      <c r="J143" s="26">
        <v>329</v>
      </c>
      <c r="K143">
        <f t="shared" si="4"/>
        <v>329</v>
      </c>
      <c r="L143" s="32">
        <f t="shared" si="5"/>
        <v>0</v>
      </c>
    </row>
    <row r="144" spans="1:12" ht="15" customHeight="1">
      <c r="A144" s="3" t="s">
        <v>13</v>
      </c>
      <c r="B144" s="15" t="s">
        <v>284</v>
      </c>
      <c r="C144" s="3" t="s">
        <v>285</v>
      </c>
      <c r="D144" s="3" t="str">
        <f>MID(C144,4,1)</f>
        <v>P</v>
      </c>
      <c r="E144" s="4">
        <v>340023.42</v>
      </c>
      <c r="F144" s="4">
        <v>0.1</v>
      </c>
      <c r="G144" s="4">
        <v>341</v>
      </c>
      <c r="H144" s="4">
        <v>0</v>
      </c>
      <c r="I144" s="4">
        <v>0</v>
      </c>
      <c r="J144" s="26">
        <v>341</v>
      </c>
      <c r="K144">
        <f t="shared" si="4"/>
        <v>341</v>
      </c>
      <c r="L144" s="32">
        <f t="shared" si="5"/>
        <v>0</v>
      </c>
    </row>
    <row r="145" spans="1:12" ht="15" customHeight="1">
      <c r="A145" s="3" t="s">
        <v>13</v>
      </c>
      <c r="B145" s="15" t="s">
        <v>286</v>
      </c>
      <c r="C145" s="3" t="s">
        <v>287</v>
      </c>
      <c r="D145" s="3" t="str">
        <f>MID(C145,4,1)</f>
        <v>P</v>
      </c>
      <c r="E145" s="4">
        <v>15148.54</v>
      </c>
      <c r="F145" s="4">
        <v>0.1</v>
      </c>
      <c r="G145" s="4">
        <v>16</v>
      </c>
      <c r="H145" s="4">
        <v>0</v>
      </c>
      <c r="I145" s="4">
        <v>0</v>
      </c>
      <c r="J145" s="26">
        <v>16</v>
      </c>
      <c r="K145">
        <f t="shared" si="4"/>
        <v>16</v>
      </c>
      <c r="L145" s="32">
        <f t="shared" si="5"/>
        <v>0</v>
      </c>
    </row>
    <row r="146" spans="1:12" ht="15" customHeight="1">
      <c r="A146" s="3" t="s">
        <v>13</v>
      </c>
      <c r="B146" s="15" t="s">
        <v>288</v>
      </c>
      <c r="C146" s="3" t="s">
        <v>289</v>
      </c>
      <c r="D146" s="3" t="str">
        <f>MID(C146,4,1)</f>
        <v>P</v>
      </c>
      <c r="E146" s="4">
        <v>269620.93</v>
      </c>
      <c r="F146" s="4">
        <v>0.1</v>
      </c>
      <c r="G146" s="4">
        <v>272</v>
      </c>
      <c r="H146" s="4">
        <v>0</v>
      </c>
      <c r="I146" s="4">
        <v>0</v>
      </c>
      <c r="J146" s="26">
        <v>272</v>
      </c>
      <c r="K146">
        <f t="shared" si="4"/>
        <v>270</v>
      </c>
      <c r="L146" s="32">
        <f t="shared" si="5"/>
        <v>2</v>
      </c>
    </row>
    <row r="147" spans="1:12" ht="15" customHeight="1">
      <c r="A147" s="3" t="s">
        <v>13</v>
      </c>
      <c r="B147" s="15" t="s">
        <v>290</v>
      </c>
      <c r="C147" s="3" t="s">
        <v>291</v>
      </c>
      <c r="D147" s="3" t="str">
        <f>MID(C147,4,1)</f>
        <v>P</v>
      </c>
      <c r="E147" s="4">
        <v>128655.23</v>
      </c>
      <c r="F147" s="4">
        <v>0.1</v>
      </c>
      <c r="G147" s="4">
        <v>129</v>
      </c>
      <c r="H147" s="4">
        <v>0</v>
      </c>
      <c r="I147" s="4">
        <v>0</v>
      </c>
      <c r="J147" s="26">
        <v>129</v>
      </c>
      <c r="K147">
        <f t="shared" si="4"/>
        <v>129</v>
      </c>
      <c r="L147" s="32">
        <f t="shared" si="5"/>
        <v>0</v>
      </c>
    </row>
    <row r="148" spans="1:12" ht="15" customHeight="1">
      <c r="A148" s="3" t="s">
        <v>13</v>
      </c>
      <c r="B148" s="15" t="s">
        <v>296</v>
      </c>
      <c r="C148" s="3" t="s">
        <v>297</v>
      </c>
      <c r="D148" s="3" t="str">
        <f>MID(C148,4,1)</f>
        <v>P</v>
      </c>
      <c r="E148" s="4">
        <v>1639187.41</v>
      </c>
      <c r="F148" s="4">
        <v>0.1</v>
      </c>
      <c r="G148" s="4">
        <v>1640</v>
      </c>
      <c r="H148" s="4">
        <v>0</v>
      </c>
      <c r="I148" s="4">
        <v>0</v>
      </c>
      <c r="J148" s="26">
        <v>1640</v>
      </c>
      <c r="K148">
        <f t="shared" si="4"/>
        <v>1640</v>
      </c>
      <c r="L148" s="32">
        <f t="shared" si="5"/>
        <v>0</v>
      </c>
    </row>
    <row r="149" spans="1:12" ht="15" customHeight="1">
      <c r="A149" s="16" t="s">
        <v>298</v>
      </c>
      <c r="B149" s="17"/>
      <c r="C149" s="5"/>
      <c r="D149" s="20"/>
      <c r="E149" s="6">
        <v>2314956364.3600001</v>
      </c>
      <c r="F149" s="5"/>
      <c r="G149" s="6">
        <v>2315347</v>
      </c>
      <c r="H149" s="6">
        <v>0</v>
      </c>
      <c r="I149" s="6">
        <v>0</v>
      </c>
      <c r="J149" s="27">
        <v>2315347</v>
      </c>
    </row>
    <row r="150" spans="1:12" ht="16.95" customHeight="1">
      <c r="A150" s="13" t="s">
        <v>299</v>
      </c>
      <c r="B150" s="14"/>
      <c r="C150" s="5"/>
      <c r="D150" s="20"/>
      <c r="E150" s="2">
        <v>2314956364.3600001</v>
      </c>
      <c r="F150" s="2" t="s">
        <v>300</v>
      </c>
      <c r="G150" s="2">
        <v>2315347</v>
      </c>
      <c r="H150" s="2">
        <v>0</v>
      </c>
      <c r="I150" s="2">
        <v>0</v>
      </c>
      <c r="J150" s="33">
        <f>SUM(J6:J148)</f>
        <v>2309372</v>
      </c>
    </row>
    <row r="151" spans="1:12" ht="16.95" customHeight="1">
      <c r="A151" s="13" t="s">
        <v>301</v>
      </c>
      <c r="B151" s="24">
        <f>SUM(J6:J40)</f>
        <v>1744848</v>
      </c>
      <c r="C151" s="5"/>
      <c r="D151" s="20"/>
      <c r="E151" s="5"/>
      <c r="F151" s="5"/>
      <c r="G151" s="5"/>
      <c r="H151" s="5"/>
      <c r="I151" s="5"/>
      <c r="J151" s="5"/>
    </row>
    <row r="152" spans="1:12" ht="16.95" customHeight="1">
      <c r="A152" s="13" t="s">
        <v>302</v>
      </c>
      <c r="B152" s="24">
        <f>SUM(J41:J148)</f>
        <v>564524</v>
      </c>
      <c r="C152" s="5"/>
      <c r="D152" s="20"/>
      <c r="E152" s="5"/>
      <c r="F152" s="5"/>
      <c r="G152" s="5"/>
      <c r="H152" s="5"/>
      <c r="I152" s="5"/>
      <c r="J152" s="5"/>
    </row>
    <row r="153" spans="1:12" ht="16.95" customHeight="1">
      <c r="A153" s="13" t="s">
        <v>303</v>
      </c>
      <c r="B153" s="24">
        <f>B151+B152</f>
        <v>2309372</v>
      </c>
      <c r="C153" s="5"/>
      <c r="D153" s="20"/>
      <c r="E153" s="5"/>
      <c r="F153" s="5"/>
      <c r="G153" s="5"/>
      <c r="H153" s="5"/>
      <c r="I153" s="5"/>
      <c r="J153" s="5"/>
    </row>
    <row r="154" spans="1:12" ht="16.95" customHeight="1">
      <c r="A154" s="18" t="s">
        <v>304</v>
      </c>
      <c r="B154" s="19"/>
      <c r="C154" s="19"/>
      <c r="D154" s="19"/>
      <c r="E154" s="19"/>
      <c r="F154" s="19"/>
      <c r="G154" s="19"/>
      <c r="H154" s="19"/>
      <c r="I154" s="19"/>
      <c r="J154" s="19"/>
    </row>
  </sheetData>
  <autoFilter ref="A5:J154">
    <sortState ref="A6:J154">
      <sortCondition ref="D5:D154"/>
    </sortState>
  </autoFilter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TDSReport1</vt:lpstr>
      <vt:lpstr>JR_PAGE_ANCHOR_0_1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2024-12-05T13:51:11Z</dcterms:modified>
</cp:coreProperties>
</file>