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firstSheet="8" activeTab="9"/>
  </bookViews>
  <sheets>
    <sheet name="Sheet1" sheetId="1" state="hidden" r:id="rId1"/>
    <sheet name="Summary" sheetId="5" state="hidden" r:id="rId2"/>
    <sheet name="FP Customer Order" sheetId="2" r:id="rId3"/>
    <sheet name="FP GC Card Redemption " sheetId="7" r:id="rId4"/>
    <sheet name="FP URD - Exchange " sheetId="8" r:id="rId5"/>
    <sheet name="FP GC Sale Bill " sheetId="6" r:id="rId6"/>
    <sheet name="FP- URD -Purchase" sheetId="9" r:id="rId7"/>
    <sheet name="POS_FUNCTION_POINT_MODULE_SUB" sheetId="10" r:id="rId8"/>
    <sheet name="Data" sheetId="11" r:id="rId9"/>
    <sheet name="Data2" sheetId="12" r:id="rId10"/>
    <sheet name="Revamp scope" sheetId="4" state="hidden" r:id="rId11"/>
    <sheet name="Sheet3" sheetId="3" state="hidden" r:id="rId12"/>
  </sheets>
  <definedNames>
    <definedName name="_xlnm._FilterDatabase" localSheetId="2" hidden="1">'FP Customer Order'!$A$1:$P$235</definedName>
    <definedName name="_xlnm._FilterDatabase" localSheetId="7" hidden="1">POS_FUNCTION_POINT_MODULE_SUB!$A$1:$N$297</definedName>
    <definedName name="_xlnm._FilterDatabase" localSheetId="8" hidden="1">Data!$A$1:$D$37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<sst xmlns="http://schemas.openxmlformats.org/spreadsheetml/2006/main" count="3113" uniqueCount="474">
  <si>
    <t>Function Point</t>
  </si>
  <si>
    <t>Module</t>
  </si>
  <si>
    <t>Submodule</t>
  </si>
  <si>
    <t>Description</t>
  </si>
  <si>
    <t>Complexity</t>
  </si>
  <si>
    <t>Day</t>
  </si>
  <si>
    <t>Making them fimilar with TS UI</t>
  </si>
  <si>
    <t>Day 1</t>
  </si>
  <si>
    <t>Dashboard</t>
  </si>
  <si>
    <t>Your task, pending task, upcoming tas &amp; Play pause.</t>
  </si>
  <si>
    <t>Day 2</t>
  </si>
  <si>
    <t>Ticket</t>
  </si>
  <si>
    <t>My ticket</t>
  </si>
  <si>
    <t>Ticket , basket, task &amp; reqularization (how to get it approved)</t>
  </si>
  <si>
    <t>Task, group task &amp; group activity</t>
  </si>
  <si>
    <t>Add</t>
  </si>
  <si>
    <t>Edit</t>
  </si>
  <si>
    <t>Planner</t>
  </si>
  <si>
    <t>Ticket - My ticket - Assign to me</t>
  </si>
  <si>
    <t>Grid view</t>
  </si>
  <si>
    <t>Medium</t>
  </si>
  <si>
    <t>Day 3</t>
  </si>
  <si>
    <t>Ticket - My ticket - Created by me</t>
  </si>
  <si>
    <t>Ticket - My ticket - Department wise</t>
  </si>
  <si>
    <t>Ticket - My ticket - Your task</t>
  </si>
  <si>
    <t>Ticket - My ticket - unpassed</t>
  </si>
  <si>
    <t>Ticket - My ticket - unpassed - pass</t>
  </si>
  <si>
    <t>Simple</t>
  </si>
  <si>
    <t>Ticket - My ticket - unpassed - unpass</t>
  </si>
  <si>
    <t>Ticket - My ticket - Filter</t>
  </si>
  <si>
    <t>Filter</t>
  </si>
  <si>
    <t>Ticket - My ticket -Export</t>
  </si>
  <si>
    <t>Export</t>
  </si>
  <si>
    <t>Create ticket</t>
  </si>
  <si>
    <t>High</t>
  </si>
  <si>
    <t>View</t>
  </si>
  <si>
    <t>Create basket</t>
  </si>
  <si>
    <t>Reports</t>
  </si>
  <si>
    <t>Resource Planning</t>
  </si>
  <si>
    <t>Variance Report</t>
  </si>
  <si>
    <t>Master</t>
  </si>
  <si>
    <t>User Master</t>
  </si>
  <si>
    <t>Day 4</t>
  </si>
  <si>
    <t>Search</t>
  </si>
  <si>
    <t>Reset</t>
  </si>
  <si>
    <t>Customer Master</t>
  </si>
  <si>
    <t>Country Master</t>
  </si>
  <si>
    <t>City Master</t>
  </si>
  <si>
    <t>State Master</t>
  </si>
  <si>
    <t>Designation master</t>
  </si>
  <si>
    <t>Department master</t>
  </si>
  <si>
    <t>Role Master</t>
  </si>
  <si>
    <t>Add access</t>
  </si>
  <si>
    <t>Status Master</t>
  </si>
  <si>
    <t>Day 5</t>
  </si>
  <si>
    <t>Customer Type Master</t>
  </si>
  <si>
    <t>Dynamic Form</t>
  </si>
  <si>
    <t>Query Master</t>
  </si>
  <si>
    <t>Customer mapping</t>
  </si>
  <si>
    <t>Single person, ratio wise, round robin, having less ticket, Assgined to user &amp; Assgin to self.</t>
  </si>
  <si>
    <t>Day 6</t>
  </si>
  <si>
    <t>Notification</t>
  </si>
  <si>
    <t>Day 7</t>
  </si>
  <si>
    <t>Regularization</t>
  </si>
  <si>
    <t>Time regularization - View all request</t>
  </si>
  <si>
    <t>Time regularization - Approved by me</t>
  </si>
  <si>
    <t>Time regularization</t>
  </si>
  <si>
    <t>Approve</t>
  </si>
  <si>
    <t>Reject</t>
  </si>
  <si>
    <t>History</t>
  </si>
  <si>
    <t>User task</t>
  </si>
  <si>
    <t>Reports - User Task</t>
  </si>
  <si>
    <t>Bill Transaction</t>
  </si>
  <si>
    <t>Bill Type Master</t>
  </si>
  <si>
    <t>Day 8</t>
  </si>
  <si>
    <t>Vendor Master</t>
  </si>
  <si>
    <t>Bulk uplaod</t>
  </si>
  <si>
    <t>Payment Template Master</t>
  </si>
  <si>
    <t>Bill Checking Transaction</t>
  </si>
  <si>
    <t>Day 9</t>
  </si>
  <si>
    <t>Day 10</t>
  </si>
  <si>
    <t>Bill Transaction - Payment History</t>
  </si>
  <si>
    <r>
      <rPr>
        <sz val="11"/>
        <color rgb="FF000000"/>
        <rFont val="Calibri"/>
        <charset val="134"/>
      </rPr>
      <t>Bill Transaction - Update Payment Details</t>
    </r>
    <r>
      <rPr>
        <sz val="11"/>
        <color rgb="FF000000"/>
        <rFont val="Calibri"/>
        <charset val="134"/>
      </rPr>
      <t xml:space="preserve"> </t>
    </r>
  </si>
  <si>
    <t>Bill checking Payment Details</t>
  </si>
  <si>
    <t>Bill Transaction - Cancel</t>
  </si>
  <si>
    <t>Approval setting - Allow Edit - Authorised by HOD</t>
  </si>
  <si>
    <t>Approval setting - Allow edit - authorised by management</t>
  </si>
  <si>
    <t>Approval setting - Allow paid entry change</t>
  </si>
  <si>
    <t>Approval setting - Edit in bill</t>
  </si>
  <si>
    <t>Approval setting - Edit Vendor Master Bank Details</t>
  </si>
  <si>
    <t>Approval setting - Internal Audit</t>
  </si>
  <si>
    <t>Approval setting - External Audit</t>
  </si>
  <si>
    <t>Approval setting - Past financial Year Bill Date</t>
  </si>
  <si>
    <t>Approval setting - Payment status release</t>
  </si>
  <si>
    <t>Approval setting - Prepone Payment Date</t>
  </si>
  <si>
    <t>Approval setting - Record Room</t>
  </si>
  <si>
    <t>Approval setting - Received date</t>
  </si>
  <si>
    <t>Day 11</t>
  </si>
  <si>
    <t>Approval setting - TCS Applicable</t>
  </si>
  <si>
    <t>Approval setting - Update ERP Account Name</t>
  </si>
  <si>
    <t>Approval setting - Original Bill Received</t>
  </si>
  <si>
    <t>Approval setting - Update Payment Details</t>
  </si>
  <si>
    <t>Approval setting - All update Bill</t>
  </si>
  <si>
    <t>Approval setting - Is cancel bill</t>
  </si>
  <si>
    <t>Bill payment</t>
  </si>
  <si>
    <t>Approval setting - Bill Payment</t>
  </si>
  <si>
    <t>Bill Payment</t>
  </si>
  <si>
    <t>Grid</t>
  </si>
  <si>
    <t>Bill payment- Filter</t>
  </si>
  <si>
    <r>
      <rPr>
        <sz val="11"/>
        <color rgb="FF000000"/>
        <rFont val="Calibri"/>
        <charset val="134"/>
      </rPr>
      <t>Bill payment- View</t>
    </r>
    <r>
      <rPr>
        <sz val="11"/>
        <color rgb="FF000000"/>
        <rFont val="Calibri"/>
        <charset val="134"/>
      </rPr>
      <t xml:space="preserve"> </t>
    </r>
  </si>
  <si>
    <t>Bill payment- Download CSV</t>
  </si>
  <si>
    <t>Bill payment- Upload CSV</t>
  </si>
  <si>
    <t>Appoval setting</t>
  </si>
  <si>
    <t>Date</t>
  </si>
  <si>
    <t>Version</t>
  </si>
  <si>
    <t>Author</t>
  </si>
  <si>
    <t>Aprroved by</t>
  </si>
  <si>
    <t>Remark</t>
  </si>
  <si>
    <t>V0.1</t>
  </si>
  <si>
    <t>Amreen</t>
  </si>
  <si>
    <t>Initial phase</t>
  </si>
  <si>
    <t>V0.2</t>
  </si>
  <si>
    <t>Preeti</t>
  </si>
  <si>
    <t>Gaurav sir</t>
  </si>
  <si>
    <t xml:space="preserve">Updated complexity as per Gaurav sir comment </t>
  </si>
  <si>
    <t>V1.1</t>
  </si>
  <si>
    <t>Added FP for Task and ticket type master as well as for Tenant master</t>
  </si>
  <si>
    <t>SR NO</t>
  </si>
  <si>
    <t>TCs for</t>
  </si>
  <si>
    <t>Total FP</t>
  </si>
  <si>
    <t>Retesting</t>
  </si>
  <si>
    <t>Manual hr</t>
  </si>
  <si>
    <t>Automation</t>
  </si>
  <si>
    <t>Total manual hrs</t>
  </si>
  <si>
    <t>URL</t>
  </si>
  <si>
    <t>TC</t>
  </si>
  <si>
    <t>Test case url</t>
  </si>
  <si>
    <t>Jewellery</t>
  </si>
  <si>
    <t>Daily metal rates</t>
  </si>
  <si>
    <t>Set metal rate</t>
  </si>
  <si>
    <t>Add/New</t>
  </si>
  <si>
    <t>Customer Order</t>
  </si>
  <si>
    <t>Create Customer Order</t>
  </si>
  <si>
    <t>Customer Advance</t>
  </si>
  <si>
    <t>Create Advance</t>
  </si>
  <si>
    <t>Add/Advance</t>
  </si>
  <si>
    <t>Retail and commerce</t>
  </si>
  <si>
    <t>Distribution Schedule</t>
  </si>
  <si>
    <t>Run job (Customer Advance)</t>
  </si>
  <si>
    <t>Add/Run now</t>
  </si>
  <si>
    <t>Rate Freeze --&gt;Yes</t>
  </si>
  <si>
    <t>Rate Freeze --&gt;No</t>
  </si>
  <si>
    <t>Tag Reservation</t>
  </si>
  <si>
    <t>Run pull job (tag reservation and customer order )</t>
  </si>
  <si>
    <t>Customer Order Estimate</t>
  </si>
  <si>
    <t>Create Estimate</t>
  </si>
  <si>
    <t>Customer Order Sale Bill</t>
  </si>
  <si>
    <t>For all product groups</t>
  </si>
  <si>
    <t>Create Voucher</t>
  </si>
  <si>
    <t>For all multiple Customer Orders</t>
  </si>
  <si>
    <t>Payment Page</t>
  </si>
  <si>
    <t>Partial customer Order</t>
  </si>
  <si>
    <t>Run job (Channel Transaction )</t>
  </si>
  <si>
    <t>Run now</t>
  </si>
  <si>
    <t>Inventory Management</t>
  </si>
  <si>
    <t>On Hand List</t>
  </si>
  <si>
    <t>Check inventory effect</t>
  </si>
  <si>
    <t>All Customers</t>
  </si>
  <si>
    <t>Accounting Effect</t>
  </si>
  <si>
    <t>Check Accounting Effect</t>
  </si>
  <si>
    <t>Print invoice</t>
  </si>
  <si>
    <t>Yes</t>
  </si>
  <si>
    <t>https://techneaipl-my.sharepoint.com/:x:/g/personal/amreen_shaikh_techneai_com/Ecd8RWb7Mr1Gk8eYKyGNTTYBj7dOWKPWmoLQHTchbIrDgA?e=6MjFud</t>
  </si>
  <si>
    <t>https://techneaipl-my.sharepoint.com/:x:/g/personal/amreen_shaikh_techneai_com/Ea1q20X9w5VLh6zkm2o3guEBCub3FBYiF60MzGonWcixhg?e=Lau255</t>
  </si>
  <si>
    <t>https://techneaipl-my.sharepoint.com/:x:/g/personal/amreen_shaikh_techneai_com/ERdDTiOS7zNMnrzpMvqf8tgBdkxQEG0CXM_a7DvIqtrhqg?e=HcC3yl</t>
  </si>
  <si>
    <t>No</t>
  </si>
  <si>
    <t>https://techneaipl-my.sharepoint.com/:x:/g/personal/amreen_shaikh_techneai_com/Ef6oiXVkKcpLnXqXA5FfzogBbkbQsdDflVeupep13KbfiA?e=7O50DD</t>
  </si>
  <si>
    <t>On mail</t>
  </si>
  <si>
    <t>Gift card detail</t>
  </si>
  <si>
    <t>generate gift card</t>
  </si>
  <si>
    <t>Add/Generate Gift card</t>
  </si>
  <si>
    <t>Gift Card Sale bill</t>
  </si>
  <si>
    <t>Issue gift card</t>
  </si>
  <si>
    <t>Fresh Sale Bill</t>
  </si>
  <si>
    <t>Fix customer scenarion for GC</t>
  </si>
  <si>
    <t>GC redemption for : fix customer - consider amount - product group</t>
  </si>
  <si>
    <t>gift card redemption in  - customer Advance</t>
  </si>
  <si>
    <t>gift card redemption in Blanket advance</t>
  </si>
  <si>
    <t>Customer Order sale bill</t>
  </si>
  <si>
    <t>Scheme Creation</t>
  </si>
  <si>
    <t>Gift card redemption in Scheme creation/scheme installment</t>
  </si>
  <si>
    <t>Scheme sale bill /invoice</t>
  </si>
  <si>
    <t>Gift card redemption in Scheme invoice</t>
  </si>
  <si>
    <t>retail and commerce</t>
  </si>
  <si>
    <t>Distribution schedule</t>
  </si>
  <si>
    <t>run job channel transaction</t>
  </si>
  <si>
    <t>On hand list</t>
  </si>
  <si>
    <t>Accounts receivable</t>
  </si>
  <si>
    <t>All customers</t>
  </si>
  <si>
    <t>Check accounting effect</t>
  </si>
  <si>
    <t>Gift card redemption</t>
  </si>
  <si>
    <t>Check for different product groups and different calculation types</t>
  </si>
  <si>
    <t>Old gold Note</t>
  </si>
  <si>
    <t>Create old gold note (For all product groups)</t>
  </si>
  <si>
    <t>Add/Order estimate</t>
  </si>
  <si>
    <t>Customer order sale bill</t>
  </si>
  <si>
    <t>Customer Order Sale bill-exchange</t>
  </si>
  <si>
    <t>Customer advance</t>
  </si>
  <si>
    <t>Customer advance - order advance -exchange</t>
  </si>
  <si>
    <t>Customer advance - blanket advance -exchange</t>
  </si>
  <si>
    <t>scheme creation -exchange</t>
  </si>
  <si>
    <t>Scheme sale Bill</t>
  </si>
  <si>
    <t>Scheme sale Bill - exchange</t>
  </si>
  <si>
    <t>Fresh sale bill</t>
  </si>
  <si>
    <t>Fresh sale bill -exchange</t>
  </si>
  <si>
    <t>GC sale bill</t>
  </si>
  <si>
    <t>GC sale bill exchange</t>
  </si>
  <si>
    <t>distribution schedule</t>
  </si>
  <si>
    <t>run job channel transactions</t>
  </si>
  <si>
    <t>inventory manangement</t>
  </si>
  <si>
    <t>Transfer order</t>
  </si>
  <si>
    <t>GC transfer</t>
  </si>
  <si>
    <t>run job</t>
  </si>
  <si>
    <t>GC Sale Bill</t>
  </si>
  <si>
    <t>GC sale Bill</t>
  </si>
  <si>
    <t>Add gift card on POS</t>
  </si>
  <si>
    <t>GC Sale bill</t>
  </si>
  <si>
    <t>Payment mode</t>
  </si>
  <si>
    <t>Go to payment</t>
  </si>
  <si>
    <t>invoice</t>
  </si>
  <si>
    <t>Print Invoice</t>
  </si>
  <si>
    <t>Statements</t>
  </si>
  <si>
    <t>Posting</t>
  </si>
  <si>
    <t>Post statement</t>
  </si>
  <si>
    <t>create old gold note</t>
  </si>
  <si>
    <t>URD Purchase Advance</t>
  </si>
  <si>
    <t>create advance</t>
  </si>
  <si>
    <t>Attachements(Purchase)</t>
  </si>
  <si>
    <t>Payment-Cash(Purchase)</t>
  </si>
  <si>
    <t>Payment-Advance(Purchase)</t>
  </si>
  <si>
    <t>Payment-IMPS(Purchase)</t>
  </si>
  <si>
    <t>Receipt number(Purchase)</t>
  </si>
  <si>
    <t>Posting(Purchase)</t>
  </si>
  <si>
    <t>customer advance UTR payment</t>
  </si>
  <si>
    <t>Imps payment details</t>
  </si>
  <si>
    <t>Projects</t>
  </si>
  <si>
    <t>Microsoft Dynamic D365</t>
  </si>
  <si>
    <t>Fresh sale bill estimate</t>
  </si>
  <si>
    <t>Gold ornament</t>
  </si>
  <si>
    <t>Gold bullion</t>
  </si>
  <si>
    <t xml:space="preserve">Silver Ornament </t>
  </si>
  <si>
    <t>Silver bullion</t>
  </si>
  <si>
    <t>Sterling silver</t>
  </si>
  <si>
    <t>MRP</t>
  </si>
  <si>
    <t>Forming</t>
  </si>
  <si>
    <t>Diamond jewellery</t>
  </si>
  <si>
    <t>Stone</t>
  </si>
  <si>
    <t>Loose diamond</t>
  </si>
  <si>
    <t>Platinum</t>
  </si>
  <si>
    <t>Multiple tag scanned</t>
  </si>
  <si>
    <t>Create estimate Delivery Note</t>
  </si>
  <si>
    <t xml:space="preserve">Create invoice </t>
  </si>
  <si>
    <t>Gold Ornament - Create Invoice</t>
  </si>
  <si>
    <t>Payments</t>
  </si>
  <si>
    <t xml:space="preserve">Cash Payment Mode </t>
  </si>
  <si>
    <t xml:space="preserve">Card Payment Mode </t>
  </si>
  <si>
    <t xml:space="preserve">Credit Payment Mode </t>
  </si>
  <si>
    <t xml:space="preserve">UPI Payment Mode </t>
  </si>
  <si>
    <t xml:space="preserve">Exchange Payment Mode </t>
  </si>
  <si>
    <t xml:space="preserve">Advanced Payment Mode </t>
  </si>
  <si>
    <t>Other Payment Mode</t>
  </si>
  <si>
    <t xml:space="preserve">Cheque Payment Mode </t>
  </si>
  <si>
    <t xml:space="preserve">Gift Card Payment Mode </t>
  </si>
  <si>
    <t>Print - Gold Ornament</t>
  </si>
  <si>
    <t>Print - Gold Bullion</t>
  </si>
  <si>
    <t>Print - Silver Ornament</t>
  </si>
  <si>
    <t>Print - Silver Bullion</t>
  </si>
  <si>
    <t>Print - Sterling Silver</t>
  </si>
  <si>
    <t>Print - MRP</t>
  </si>
  <si>
    <t>Print - Forming</t>
  </si>
  <si>
    <t>Print - Diamond Jewellery</t>
  </si>
  <si>
    <t>Print - Stone</t>
  </si>
  <si>
    <t>Print - Loose Diamond</t>
  </si>
  <si>
    <t>Print - Platinum</t>
  </si>
  <si>
    <t>Attachment Button</t>
  </si>
  <si>
    <t>Choose File Button</t>
  </si>
  <si>
    <t>Capture Button</t>
  </si>
  <si>
    <t>View Button</t>
  </si>
  <si>
    <t>Sales Return Button</t>
  </si>
  <si>
    <t>Sales Return Transaction - Gold Ornament</t>
  </si>
  <si>
    <t>Sales Return Transaction - Gold Bullion</t>
  </si>
  <si>
    <t>Sales Return Transaction - Silver Ornament</t>
  </si>
  <si>
    <t>Sales Return Transaction - Silver Bullion</t>
  </si>
  <si>
    <t>Sales Return Transaction - Sterling Silver</t>
  </si>
  <si>
    <t>Sales Return Transaction - MRP</t>
  </si>
  <si>
    <t>Sales Return Transaction - Forming</t>
  </si>
  <si>
    <t>Sales Return Transaction - Diamond Jewellery</t>
  </si>
  <si>
    <t>Sales Return Transaction - Stone</t>
  </si>
  <si>
    <t>Sales Return Transaction - Loose Diamond</t>
  </si>
  <si>
    <t>Sales Return Transaction - Platinum</t>
  </si>
  <si>
    <t>Sales Return Transaction - Multiple Tag Scanned</t>
  </si>
  <si>
    <t>Sales Return Transaction - Cash Payment Mode</t>
  </si>
  <si>
    <t>Sales Return Transaction - Card Payment Mode</t>
  </si>
  <si>
    <t>Sales Return Transaction - Credit Payment Mode</t>
  </si>
  <si>
    <t>Sales Return Transaction - UPI Payment Mode</t>
  </si>
  <si>
    <t>Sales Return Transaction - Advanced Payment Mode</t>
  </si>
  <si>
    <t>Sales Return Transaction - Other Payment Mode</t>
  </si>
  <si>
    <t>Sales Return Transaction - Cheque Payment Mode</t>
  </si>
  <si>
    <t>Sales Return Transaction - Gift Card Payment Mode</t>
  </si>
  <si>
    <t>Sales Return Transaction Print - Gold Bullion</t>
  </si>
  <si>
    <t>Sales Return Transaction Print - Silver Ornament</t>
  </si>
  <si>
    <t>Sales Return Transaction Print - Silver Bullion</t>
  </si>
  <si>
    <t>Sales Return Transaction Print - Sterling Silver</t>
  </si>
  <si>
    <t>Sales Return Transaction Print - MRP</t>
  </si>
  <si>
    <t>Sales Return Transaction Print - Forming</t>
  </si>
  <si>
    <t>Sales Return Transaction Print - Diamond Jewellery</t>
  </si>
  <si>
    <t>Sales Return Transaction Print - Stone</t>
  </si>
  <si>
    <t>Sales Return Transaction Print - Loose Diamond</t>
  </si>
  <si>
    <t>Sales Return Transaction Print - Platinum</t>
  </si>
  <si>
    <t xml:space="preserve">Multiple Product Group Transaction Print </t>
  </si>
  <si>
    <t>Retail and Commerce</t>
  </si>
  <si>
    <t xml:space="preserve">Distribution Shedule </t>
  </si>
  <si>
    <t>Run Job P0001-Channel Transaction-Posting</t>
  </si>
  <si>
    <t>Validate Store Transactions</t>
  </si>
  <si>
    <t>Validate Store -Posting</t>
  </si>
  <si>
    <t>Store Transactions</t>
  </si>
  <si>
    <t>Store Transactions -Posting</t>
  </si>
  <si>
    <t>Calculate Statement-Posting</t>
  </si>
  <si>
    <t>Trasaction History -Accoting Effect</t>
  </si>
  <si>
    <t xml:space="preserve">Inventory Management </t>
  </si>
  <si>
    <t>On -Hand List</t>
  </si>
  <si>
    <t>Inventory Effect</t>
  </si>
  <si>
    <t xml:space="preserve">Create Customer Order-Gold </t>
  </si>
  <si>
    <t xml:space="preserve">Create Customer Order-Silver </t>
  </si>
  <si>
    <t xml:space="preserve">Create Customer order -Diamond Jewellery </t>
  </si>
  <si>
    <t>Create customer order Platinum</t>
  </si>
  <si>
    <t xml:space="preserve">Create customer order -Sterlling Silver </t>
  </si>
  <si>
    <t>Create Customer order -Multiple Groups</t>
  </si>
  <si>
    <t>Customer Order Rate Freeze Settings</t>
  </si>
  <si>
    <t xml:space="preserve">Rate Freeze Settings </t>
  </si>
  <si>
    <t xml:space="preserve">Customer Advance </t>
  </si>
  <si>
    <t>Order Advance</t>
  </si>
  <si>
    <t xml:space="preserve">Blanket Advance </t>
  </si>
  <si>
    <t xml:space="preserve">Creating Customer Order </t>
  </si>
  <si>
    <t>Customer Order Details Estimate</t>
  </si>
  <si>
    <t xml:space="preserve">Create Estimate button- Delivery Note Print </t>
  </si>
  <si>
    <t xml:space="preserve">Create Voucher - Gold Ornament
</t>
  </si>
  <si>
    <t>Create Voucher - Gold Bullion</t>
  </si>
  <si>
    <t>Create Voucher - Silver Ornament</t>
  </si>
  <si>
    <t>Create Voucher - Silver Bullion</t>
  </si>
  <si>
    <t>Create Voucher - Sterling Silver</t>
  </si>
  <si>
    <t>Create Voucher - Diamond Jewellery</t>
  </si>
  <si>
    <t>Create Voucher - Stone</t>
  </si>
  <si>
    <t>Create Voucher - Loose Diamond</t>
  </si>
  <si>
    <t>Create Voucher - Platinum</t>
  </si>
  <si>
    <t>Karagir Repair Sale Bill</t>
  </si>
  <si>
    <t>Create Karagir Repair Sale Bill</t>
  </si>
  <si>
    <t>Service Item Scan -Create invoice</t>
  </si>
  <si>
    <t>Gold Bullion - Create Invoice</t>
  </si>
  <si>
    <t>Silver Ornament - Create Invoice</t>
  </si>
  <si>
    <t>Silver Bullion - Create Invoice</t>
  </si>
  <si>
    <t>Sterling Silver - Create Invoice</t>
  </si>
  <si>
    <t>MRP - Create Invoice</t>
  </si>
  <si>
    <t>Forming - Create Invoice</t>
  </si>
  <si>
    <t>Diamond Jewellery - Create Invoice</t>
  </si>
  <si>
    <t>Stone - Create Invoice</t>
  </si>
  <si>
    <t>Loose Diamond - Create Invoice</t>
  </si>
  <si>
    <t>Platinum - Create Invoice</t>
  </si>
  <si>
    <t>Multiple Tag Scanned - Create Invoice</t>
  </si>
  <si>
    <t>Sales Return Advance</t>
  </si>
  <si>
    <t xml:space="preserve">Create Sales Return Advance </t>
  </si>
  <si>
    <t>Create Advance - Gold Ornament</t>
  </si>
  <si>
    <t>Create Advance - Gold Bullion</t>
  </si>
  <si>
    <t>Create Advance - Silver Ornament</t>
  </si>
  <si>
    <t>Create Advance - Silver Bullion</t>
  </si>
  <si>
    <t>Create Advance - Sterling Silver</t>
  </si>
  <si>
    <t>Create Advance - MRP</t>
  </si>
  <si>
    <t>Create Advance - Forming</t>
  </si>
  <si>
    <t>Create Advance - Diamond Jewellery</t>
  </si>
  <si>
    <t>Create Advance - Stone</t>
  </si>
  <si>
    <t>Create Advance - Loose Diamond</t>
  </si>
  <si>
    <t>Create Advance - Platinum</t>
  </si>
  <si>
    <t>Create Advance - Multiple Tag Scanned</t>
  </si>
  <si>
    <t xml:space="preserve">URD Purchase Advanced </t>
  </si>
  <si>
    <t>URD Purchase Advanced</t>
  </si>
  <si>
    <t>Create Advance - Multiple Orders</t>
  </si>
  <si>
    <t xml:space="preserve">IMPS Payment Mode </t>
  </si>
  <si>
    <t>Create Scheme</t>
  </si>
  <si>
    <t>Add Scheme Amount</t>
  </si>
  <si>
    <t>Add Scheme Metal</t>
  </si>
  <si>
    <t>Creating Scheme</t>
  </si>
  <si>
    <t>Payment Button</t>
  </si>
  <si>
    <t xml:space="preserve">KYC Status </t>
  </si>
  <si>
    <t>Bill Details Choose File Button</t>
  </si>
  <si>
    <t>Bill Details View Button</t>
  </si>
  <si>
    <t>Personal Photo Choose File Button</t>
  </si>
  <si>
    <t xml:space="preserve">Personal Photo View Button </t>
  </si>
  <si>
    <t>ID Proof Choose File Button</t>
  </si>
  <si>
    <t>ID Proof View Button</t>
  </si>
  <si>
    <t>Address Proof Choose File Button</t>
  </si>
  <si>
    <t>Address Proof View Button</t>
  </si>
  <si>
    <t>Scheme Sales Estimate</t>
  </si>
  <si>
    <t>Creating Scheme Estimate</t>
  </si>
  <si>
    <t xml:space="preserve">Create Estimate Gold </t>
  </si>
  <si>
    <t>Create Estimate Diamond</t>
  </si>
  <si>
    <t>Scheme Sales Bill</t>
  </si>
  <si>
    <t>Scheme Estimate Sale Bill -Metal</t>
  </si>
  <si>
    <t>Scheme Estimate Sale Bill -Amount</t>
  </si>
  <si>
    <t>Scheme Estimate Sale Bill  Get OTP</t>
  </si>
  <si>
    <t>Scheme Estimate Sale Bill Choose File Button</t>
  </si>
  <si>
    <t>Scheme Estimate Sale Bill View  Button</t>
  </si>
  <si>
    <t>Print Scheme Estimate Sale Bill -Metal</t>
  </si>
  <si>
    <t>Print -Scheme Estimate Sale Bill -Amount</t>
  </si>
  <si>
    <t>Cash Receipt</t>
  </si>
  <si>
    <t>Receipts</t>
  </si>
  <si>
    <t>Card Receipt</t>
  </si>
  <si>
    <t>Card Payment Mode</t>
  </si>
  <si>
    <t>UPI Receipt</t>
  </si>
  <si>
    <t>Bank Receipt</t>
  </si>
  <si>
    <t>Bank Payment Mode</t>
  </si>
  <si>
    <t>Tag Status</t>
  </si>
  <si>
    <t>Label Status</t>
  </si>
  <si>
    <t>Order Status</t>
  </si>
  <si>
    <t>Order Status Page</t>
  </si>
  <si>
    <t>Signature Pad Master</t>
  </si>
  <si>
    <t>Add Button</t>
  </si>
  <si>
    <t>Gift card Redemption</t>
  </si>
  <si>
    <t xml:space="preserve">Redemtion </t>
  </si>
  <si>
    <t>Gift Card Transaction</t>
  </si>
  <si>
    <t>Transactions</t>
  </si>
  <si>
    <t>Gift Card Sale Bill</t>
  </si>
  <si>
    <t>Done</t>
  </si>
  <si>
    <t>Already added</t>
  </si>
  <si>
    <t>Login</t>
  </si>
  <si>
    <t>Microsoft Dynamic D366</t>
  </si>
  <si>
    <t>DashBoard</t>
  </si>
  <si>
    <t>Microsoft Dynamic D367</t>
  </si>
  <si>
    <t>Vastu Jama</t>
  </si>
  <si>
    <t>Microsoft Dynamic D368</t>
  </si>
  <si>
    <t>Device Mapping Master</t>
  </si>
  <si>
    <t xml:space="preserve">Device Mapping Master </t>
  </si>
  <si>
    <t>Microsoft Dynamic D369</t>
  </si>
  <si>
    <t>Estimate Cancel</t>
  </si>
  <si>
    <t>Cancel Estimate</t>
  </si>
  <si>
    <t>Microsoft Dynamic D370</t>
  </si>
  <si>
    <t>Individual Customer</t>
  </si>
  <si>
    <t>Microsoft Dynamic D371</t>
  </si>
  <si>
    <t>Company</t>
  </si>
  <si>
    <t>Phase1</t>
  </si>
  <si>
    <t>General Masters-</t>
  </si>
  <si>
    <t>Manual testing</t>
  </si>
  <si>
    <t>Retesting(Bugs retesting)</t>
  </si>
  <si>
    <t>User Master-</t>
  </si>
  <si>
    <t>State Master (L)</t>
  </si>
  <si>
    <t>City Master (L)</t>
  </si>
  <si>
    <t>Department Master</t>
  </si>
  <si>
    <t>Designation Master</t>
  </si>
  <si>
    <t>Role Master(L)</t>
  </si>
  <si>
    <t>Customer Mapping</t>
  </si>
  <si>
    <t>Tenant Master</t>
  </si>
  <si>
    <t>QueryType Master</t>
  </si>
  <si>
    <t>Template Master</t>
  </si>
  <si>
    <t>Project Master</t>
  </si>
  <si>
    <t>Module Master</t>
  </si>
  <si>
    <t>Submodule Master</t>
  </si>
  <si>
    <t>Task and Ticket Type Master</t>
  </si>
  <si>
    <t>Dynamic Form Dropdown</t>
  </si>
  <si>
    <t>My Tickets</t>
  </si>
  <si>
    <t>Create Ticket</t>
  </si>
  <si>
    <t>Variance Report (H)</t>
  </si>
  <si>
    <t>User Task (H)</t>
  </si>
  <si>
    <t>Resource Planning (H)</t>
  </si>
  <si>
    <t>Total</t>
  </si>
  <si>
    <t>Tenant master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</si>
</sst>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"/>
  </numFmts>
  <fonts count="40"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 Light"/>
      <charset val="134"/>
    </font>
    <font>
      <sz val="12"/>
      <color rgb="FF1F1F1F"/>
      <name val="Calibri Light"/>
      <charset val="134"/>
    </font>
    <font>
      <sz val="12"/>
      <color theme="1"/>
      <name val="Calibri"/>
      <charset val="134"/>
      <scheme val="minor"/>
    </font>
    <font>
      <sz val="12"/>
      <color theme="1"/>
      <name val="Calibri Light"/>
      <charset val="134"/>
    </font>
    <font>
      <sz val="12"/>
      <color rgb="FF000000"/>
      <name val="Calibri Light"/>
      <charset val="134"/>
    </font>
    <font>
      <u/>
      <sz val="12"/>
      <color rgb="FF0000FF"/>
      <name val="Calibri Light"/>
      <charset val="134"/>
    </font>
    <font>
      <sz val="14"/>
      <color theme="1"/>
      <name val="Calibri Light"/>
      <charset val="134"/>
    </font>
    <font>
      <sz val="14"/>
      <color rgb="FF000000"/>
      <name val="Calibri Light"/>
      <charset val="134"/>
    </font>
    <font>
      <u/>
      <sz val="14"/>
      <color rgb="FF0000FF"/>
      <name val="Calibri Light"/>
      <charset val="134"/>
    </font>
    <font>
      <u/>
      <sz val="14"/>
      <color rgb="FF800080"/>
      <name val="Calibri Light"/>
      <charset val="134"/>
    </font>
    <font>
      <sz val="9"/>
      <color rgb="FF1F1F1F"/>
      <name val="Courier New"/>
      <charset val="134"/>
    </font>
    <font>
      <sz val="14"/>
      <color rgb="FF212529"/>
      <name val="Calibri Light"/>
      <charset val="134"/>
    </font>
    <font>
      <sz val="11"/>
      <color rgb="FF000000"/>
      <name val="Calibri"/>
      <charset val="134"/>
    </font>
    <font>
      <sz val="11"/>
      <color rgb="FF000000"/>
      <name val="Consolas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30" fillId="8" borderId="33" applyNumberFormat="0" applyAlignment="0" applyProtection="0">
      <alignment vertical="center"/>
    </xf>
    <xf numFmtId="0" fontId="31" fillId="8" borderId="32" applyNumberFormat="0" applyAlignment="0" applyProtection="0">
      <alignment vertical="center"/>
    </xf>
    <xf numFmtId="0" fontId="32" fillId="9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3" borderId="1" xfId="0" applyFont="1" applyFill="1" applyBorder="1">
      <alignment vertical="center"/>
    </xf>
    <xf numFmtId="0" fontId="0" fillId="0" borderId="0" xfId="0" applyBorder="1">
      <alignment vertical="center"/>
    </xf>
    <xf numFmtId="0" fontId="5" fillId="3" borderId="0" xfId="0" applyFont="1" applyFill="1" applyBorder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6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4" fillId="3" borderId="1" xfId="0" applyFont="1" applyFill="1" applyBorder="1">
      <alignment vertical="center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6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8" fillId="0" borderId="1" xfId="6" applyBorder="1" applyAlignment="1">
      <alignment horizontal="left" wrapText="1"/>
    </xf>
    <xf numFmtId="0" fontId="19" fillId="0" borderId="1" xfId="6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1" xfId="6" applyFill="1" applyBorder="1" applyAlignment="1">
      <alignment horizontal="left" vertical="center" wrapText="1"/>
    </xf>
    <xf numFmtId="0" fontId="19" fillId="0" borderId="1" xfId="6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9" fillId="0" borderId="0" xfId="6" applyFont="1" applyFill="1" applyBorder="1" applyAlignment="1">
      <alignment horizontal="left" vertical="center" wrapText="1"/>
    </xf>
    <xf numFmtId="0" fontId="18" fillId="0" borderId="0" xfId="6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8" fontId="0" fillId="0" borderId="0" xfId="0" applyNumberForma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6" fillId="0" borderId="19" xfId="0" applyFont="1" applyBorder="1" applyAlignment="1"/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21" xfId="0" applyFont="1" applyBorder="1" applyAlignment="1"/>
    <xf numFmtId="0" fontId="0" fillId="0" borderId="23" xfId="0" applyBorder="1">
      <alignment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Alignment="1"/>
    <xf numFmtId="0" fontId="0" fillId="0" borderId="24" xfId="0" applyBorder="1">
      <alignment vertical="center"/>
    </xf>
    <xf numFmtId="0" fontId="6" fillId="0" borderId="7" xfId="0" applyFont="1" applyBorder="1" applyAlignment="1"/>
    <xf numFmtId="0" fontId="0" fillId="0" borderId="6" xfId="0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17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6" fillId="0" borderId="26" xfId="0" applyFont="1" applyBorder="1">
      <alignment vertical="center"/>
    </xf>
    <xf numFmtId="0" fontId="2" fillId="0" borderId="27" xfId="0" applyFont="1" applyBorder="1" applyAlignment="1">
      <alignment horizontal="left" vertical="top" wrapText="1"/>
    </xf>
    <xf numFmtId="0" fontId="16" fillId="0" borderId="28" xfId="0" applyFont="1" applyBorder="1">
      <alignment vertical="center"/>
    </xf>
    <xf numFmtId="0" fontId="16" fillId="0" borderId="27" xfId="0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fgColor rgb="FFFFC000"/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1607820</xdr:colOff>
          <xdr:row>7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524500" y="1188720"/>
              <a:ext cx="16078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https://techneaipl-my.sharepoint.com/:x:/g/personal/amreen_shaikh_techneai_com/Ecd8RWb7Mr1Gk8eYKyGNTTYBj7dOWKPWmoLQHTchbIrDgA?e=6MjFud" TargetMode="External"/><Relationship Id="rId3" Type="http://schemas.openxmlformats.org/officeDocument/2006/relationships/hyperlink" Target="https://techneaipl-my.sharepoint.com/:x:/g/personal/amreen_shaikh_techneai_com/Ef6oiXVkKcpLnXqXA5FfzogBbkbQsdDflVeupep13KbfiA?e=7O50DD" TargetMode="External"/><Relationship Id="rId2" Type="http://schemas.openxmlformats.org/officeDocument/2006/relationships/hyperlink" Target="https://techneaipl-my.sharepoint.com/:x:/g/personal/amreen_shaikh_techneai_com/ERdDTiOS7zNMnrzpMvqf8tgBdkxQEG0CXM_a7DvIqtrhqg?e=HcC3yl" TargetMode="External"/><Relationship Id="rId1" Type="http://schemas.openxmlformats.org/officeDocument/2006/relationships/hyperlink" Target="https://techneaipl-my.sharepoint.com/:x:/g/personal/amreen_shaikh_techneai_com/Ea1q20X9w5VLh6zkm2o3guEBCub3FBYiF60MzGonWcixhg?e=Lau25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workbookViewId="0">
      <selection activeCell="A1" sqref="$A1:$XFD1048576"/>
    </sheetView>
  </sheetViews>
  <sheetFormatPr defaultColWidth="9.12962962962963" defaultRowHeight="14.4" outlineLevelCol="6"/>
  <cols>
    <col min="1" max="1" width="13.75" customWidth="1"/>
    <col min="2" max="2" width="14.6296296296296" customWidth="1"/>
    <col min="3" max="3" width="29.1296296296296" customWidth="1"/>
    <col min="4" max="4" width="47.8796296296296" customWidth="1"/>
    <col min="5" max="5" width="13.75" customWidth="1"/>
    <col min="6" max="6" width="10.8796296296296" customWidth="1"/>
    <col min="7" max="7" width="6.25" customWidth="1"/>
  </cols>
  <sheetData>
    <row r="1" ht="15.15" spans="1:7">
      <c r="A1" s="71" t="s">
        <v>0</v>
      </c>
      <c r="B1" s="72" t="s">
        <v>1</v>
      </c>
      <c r="C1" s="73" t="s">
        <v>2</v>
      </c>
      <c r="D1" s="72" t="s">
        <v>3</v>
      </c>
      <c r="E1" s="74" t="s">
        <v>0</v>
      </c>
      <c r="F1" s="75" t="s">
        <v>4</v>
      </c>
      <c r="G1" s="76" t="s">
        <v>5</v>
      </c>
    </row>
    <row r="2" ht="15.15" spans="1:7">
      <c r="A2" s="77">
        <v>1</v>
      </c>
      <c r="B2" s="78"/>
      <c r="C2" s="79"/>
      <c r="D2" s="78" t="s">
        <v>6</v>
      </c>
      <c r="E2" s="80"/>
      <c r="F2" s="81"/>
      <c r="G2" s="82" t="s">
        <v>7</v>
      </c>
    </row>
    <row r="3" spans="1:7">
      <c r="A3" s="83">
        <v>2</v>
      </c>
      <c r="B3" s="84" t="s">
        <v>8</v>
      </c>
      <c r="C3" s="85"/>
      <c r="D3" s="84" t="s">
        <v>9</v>
      </c>
      <c r="E3" s="86"/>
      <c r="F3" s="85"/>
      <c r="G3" s="87" t="s">
        <v>10</v>
      </c>
    </row>
    <row r="4" spans="1:7">
      <c r="A4" s="88">
        <v>3</v>
      </c>
      <c r="B4" s="89" t="s">
        <v>11</v>
      </c>
      <c r="C4" t="s">
        <v>12</v>
      </c>
      <c r="D4" s="89" t="s">
        <v>13</v>
      </c>
      <c r="E4" s="90"/>
      <c r="G4" s="91"/>
    </row>
    <row r="5" ht="15.6" spans="1:7">
      <c r="A5" s="88">
        <v>4</v>
      </c>
      <c r="B5" s="89" t="s">
        <v>11</v>
      </c>
      <c r="C5" t="s">
        <v>12</v>
      </c>
      <c r="D5" s="92" t="s">
        <v>14</v>
      </c>
      <c r="E5" s="90" t="s">
        <v>15</v>
      </c>
      <c r="G5" s="91"/>
    </row>
    <row r="6" ht="15.6" spans="1:7">
      <c r="A6" s="88">
        <v>5</v>
      </c>
      <c r="B6" s="89" t="s">
        <v>11</v>
      </c>
      <c r="C6" t="s">
        <v>12</v>
      </c>
      <c r="D6" s="92" t="s">
        <v>14</v>
      </c>
      <c r="E6" s="90" t="s">
        <v>16</v>
      </c>
      <c r="G6" s="91"/>
    </row>
    <row r="7" ht="16.35" spans="1:7">
      <c r="A7" s="88">
        <v>6</v>
      </c>
      <c r="B7" s="93" t="s">
        <v>11</v>
      </c>
      <c r="C7" s="94" t="s">
        <v>12</v>
      </c>
      <c r="D7" s="95" t="s">
        <v>17</v>
      </c>
      <c r="E7" s="96"/>
      <c r="F7" s="94"/>
      <c r="G7" s="97"/>
    </row>
    <row r="8" ht="15.6" spans="1:7">
      <c r="A8" s="83">
        <v>7</v>
      </c>
      <c r="B8" s="89" t="s">
        <v>11</v>
      </c>
      <c r="C8" t="s">
        <v>12</v>
      </c>
      <c r="D8" s="92" t="s">
        <v>18</v>
      </c>
      <c r="E8" s="86" t="s">
        <v>19</v>
      </c>
      <c r="F8" t="s">
        <v>20</v>
      </c>
      <c r="G8" s="84" t="s">
        <v>21</v>
      </c>
    </row>
    <row r="9" ht="15.6" spans="1:7">
      <c r="A9" s="88">
        <v>8</v>
      </c>
      <c r="B9" s="89" t="s">
        <v>11</v>
      </c>
      <c r="C9" t="s">
        <v>12</v>
      </c>
      <c r="D9" s="92" t="s">
        <v>22</v>
      </c>
      <c r="E9" s="90" t="s">
        <v>19</v>
      </c>
      <c r="F9" t="s">
        <v>20</v>
      </c>
      <c r="G9" s="89"/>
    </row>
    <row r="10" ht="15.6" spans="1:7">
      <c r="A10" s="88">
        <v>9</v>
      </c>
      <c r="B10" s="89" t="s">
        <v>11</v>
      </c>
      <c r="C10" t="s">
        <v>12</v>
      </c>
      <c r="D10" s="92" t="s">
        <v>23</v>
      </c>
      <c r="E10" s="90" t="s">
        <v>19</v>
      </c>
      <c r="F10" t="s">
        <v>20</v>
      </c>
      <c r="G10" s="89"/>
    </row>
    <row r="11" ht="15.6" spans="1:7">
      <c r="A11" s="88">
        <v>10</v>
      </c>
      <c r="B11" s="89" t="s">
        <v>11</v>
      </c>
      <c r="C11" t="s">
        <v>12</v>
      </c>
      <c r="D11" s="92" t="s">
        <v>24</v>
      </c>
      <c r="E11" s="90" t="s">
        <v>19</v>
      </c>
      <c r="F11" t="s">
        <v>20</v>
      </c>
      <c r="G11" s="89"/>
    </row>
    <row r="12" ht="15.6" spans="1:7">
      <c r="A12" s="88">
        <v>11</v>
      </c>
      <c r="B12" s="89" t="s">
        <v>11</v>
      </c>
      <c r="C12" t="s">
        <v>12</v>
      </c>
      <c r="D12" s="92" t="s">
        <v>25</v>
      </c>
      <c r="E12" s="90" t="s">
        <v>19</v>
      </c>
      <c r="F12" t="s">
        <v>20</v>
      </c>
      <c r="G12" s="89"/>
    </row>
    <row r="13" ht="15.6" spans="1:7">
      <c r="A13" s="88">
        <v>12</v>
      </c>
      <c r="B13" s="89" t="s">
        <v>11</v>
      </c>
      <c r="C13" t="s">
        <v>12</v>
      </c>
      <c r="D13" s="92" t="s">
        <v>26</v>
      </c>
      <c r="E13" s="90"/>
      <c r="F13" t="s">
        <v>27</v>
      </c>
      <c r="G13" s="89"/>
    </row>
    <row r="14" ht="15.6" spans="1:7">
      <c r="A14" s="88">
        <v>13</v>
      </c>
      <c r="B14" s="89" t="s">
        <v>11</v>
      </c>
      <c r="C14" t="s">
        <v>12</v>
      </c>
      <c r="D14" s="92" t="s">
        <v>28</v>
      </c>
      <c r="E14" s="90"/>
      <c r="F14" t="s">
        <v>27</v>
      </c>
      <c r="G14" s="89"/>
    </row>
    <row r="15" ht="15.6" spans="1:7">
      <c r="A15" s="88">
        <v>14</v>
      </c>
      <c r="B15" s="89" t="s">
        <v>11</v>
      </c>
      <c r="C15" t="s">
        <v>12</v>
      </c>
      <c r="D15" s="92" t="s">
        <v>29</v>
      </c>
      <c r="E15" s="90" t="s">
        <v>30</v>
      </c>
      <c r="F15" t="s">
        <v>20</v>
      </c>
      <c r="G15" s="89"/>
    </row>
    <row r="16" ht="15.6" spans="1:7">
      <c r="A16" s="88">
        <v>15</v>
      </c>
      <c r="B16" s="89" t="s">
        <v>11</v>
      </c>
      <c r="C16" t="s">
        <v>12</v>
      </c>
      <c r="D16" s="92" t="s">
        <v>31</v>
      </c>
      <c r="E16" s="90" t="s">
        <v>32</v>
      </c>
      <c r="F16" t="s">
        <v>27</v>
      </c>
      <c r="G16" s="89"/>
    </row>
    <row r="17" ht="15.6" spans="1:7">
      <c r="A17" s="88">
        <v>16</v>
      </c>
      <c r="B17" s="89" t="s">
        <v>11</v>
      </c>
      <c r="C17" t="s">
        <v>33</v>
      </c>
      <c r="D17" s="92"/>
      <c r="E17" s="90" t="s">
        <v>15</v>
      </c>
      <c r="F17" s="98" t="s">
        <v>34</v>
      </c>
      <c r="G17" s="89"/>
    </row>
    <row r="18" ht="15.6" spans="1:7">
      <c r="A18" s="88">
        <v>17</v>
      </c>
      <c r="B18" s="89" t="s">
        <v>11</v>
      </c>
      <c r="C18" t="s">
        <v>33</v>
      </c>
      <c r="D18" s="92"/>
      <c r="E18" s="90" t="s">
        <v>16</v>
      </c>
      <c r="F18" s="98" t="s">
        <v>34</v>
      </c>
      <c r="G18" s="89"/>
    </row>
    <row r="19" ht="15.6" spans="1:7">
      <c r="A19" s="88">
        <v>18</v>
      </c>
      <c r="B19" s="89" t="s">
        <v>11</v>
      </c>
      <c r="C19" t="s">
        <v>33</v>
      </c>
      <c r="D19" s="92"/>
      <c r="E19" s="90" t="s">
        <v>35</v>
      </c>
      <c r="F19" t="s">
        <v>27</v>
      </c>
      <c r="G19" s="89"/>
    </row>
    <row r="20" spans="1:7">
      <c r="A20" s="88">
        <v>19</v>
      </c>
      <c r="B20" s="89" t="s">
        <v>11</v>
      </c>
      <c r="C20" t="s">
        <v>12</v>
      </c>
      <c r="D20" s="89" t="s">
        <v>36</v>
      </c>
      <c r="E20" s="90" t="s">
        <v>15</v>
      </c>
      <c r="F20" t="s">
        <v>27</v>
      </c>
      <c r="G20" s="89"/>
    </row>
    <row r="21" spans="1:7">
      <c r="A21" s="88">
        <v>20</v>
      </c>
      <c r="B21" s="89" t="s">
        <v>11</v>
      </c>
      <c r="C21" t="s">
        <v>12</v>
      </c>
      <c r="D21" s="89" t="s">
        <v>36</v>
      </c>
      <c r="E21" s="90" t="s">
        <v>16</v>
      </c>
      <c r="F21" t="s">
        <v>27</v>
      </c>
      <c r="G21" s="89"/>
    </row>
    <row r="22" ht="15.6" spans="1:7">
      <c r="A22" s="88">
        <v>21</v>
      </c>
      <c r="B22" s="89" t="s">
        <v>37</v>
      </c>
      <c r="C22" t="s">
        <v>38</v>
      </c>
      <c r="D22" s="92"/>
      <c r="E22" s="90" t="s">
        <v>30</v>
      </c>
      <c r="F22" t="s">
        <v>27</v>
      </c>
      <c r="G22" s="89"/>
    </row>
    <row r="23" ht="15.6" spans="1:7">
      <c r="A23" s="88">
        <v>22</v>
      </c>
      <c r="B23" s="89" t="s">
        <v>37</v>
      </c>
      <c r="C23" t="s">
        <v>38</v>
      </c>
      <c r="D23" s="92"/>
      <c r="E23" s="90" t="s">
        <v>19</v>
      </c>
      <c r="F23" t="s">
        <v>34</v>
      </c>
      <c r="G23" s="89"/>
    </row>
    <row r="24" ht="15.6" spans="1:7">
      <c r="A24" s="88">
        <v>23</v>
      </c>
      <c r="B24" s="89" t="s">
        <v>37</v>
      </c>
      <c r="C24" t="s">
        <v>39</v>
      </c>
      <c r="D24" s="92"/>
      <c r="E24" s="90" t="s">
        <v>30</v>
      </c>
      <c r="F24" t="s">
        <v>27</v>
      </c>
      <c r="G24" s="89"/>
    </row>
    <row r="25" ht="16.35" spans="1:7">
      <c r="A25" s="99">
        <v>24</v>
      </c>
      <c r="B25" s="93" t="s">
        <v>37</v>
      </c>
      <c r="C25" s="94" t="s">
        <v>39</v>
      </c>
      <c r="D25" s="95"/>
      <c r="E25" s="96" t="s">
        <v>19</v>
      </c>
      <c r="F25" s="94" t="s">
        <v>34</v>
      </c>
      <c r="G25" s="93"/>
    </row>
    <row r="26" spans="1:7">
      <c r="A26" s="83">
        <v>25</v>
      </c>
      <c r="B26" s="84" t="s">
        <v>40</v>
      </c>
      <c r="C26" s="85" t="s">
        <v>41</v>
      </c>
      <c r="D26" s="84"/>
      <c r="E26" s="86" t="s">
        <v>15</v>
      </c>
      <c r="F26" s="85" t="s">
        <v>20</v>
      </c>
      <c r="G26" s="84" t="s">
        <v>42</v>
      </c>
    </row>
    <row r="27" spans="1:7">
      <c r="A27" s="88">
        <v>26</v>
      </c>
      <c r="B27" s="89"/>
      <c r="D27" s="89"/>
      <c r="E27" s="90" t="s">
        <v>16</v>
      </c>
      <c r="F27" t="s">
        <v>20</v>
      </c>
      <c r="G27" s="89"/>
    </row>
    <row r="28" spans="1:7">
      <c r="A28" s="88">
        <v>27</v>
      </c>
      <c r="B28" s="89"/>
      <c r="D28" s="89"/>
      <c r="E28" s="90" t="s">
        <v>43</v>
      </c>
      <c r="F28" t="s">
        <v>27</v>
      </c>
      <c r="G28" s="89"/>
    </row>
    <row r="29" spans="1:7">
      <c r="A29" s="88">
        <v>28</v>
      </c>
      <c r="B29" s="89"/>
      <c r="D29" s="89"/>
      <c r="E29" s="90" t="s">
        <v>19</v>
      </c>
      <c r="F29" t="s">
        <v>27</v>
      </c>
      <c r="G29" s="89"/>
    </row>
    <row r="30" spans="1:7">
      <c r="A30" s="88">
        <v>29</v>
      </c>
      <c r="B30" s="89"/>
      <c r="D30" s="89"/>
      <c r="E30" s="90" t="s">
        <v>32</v>
      </c>
      <c r="F30" t="s">
        <v>20</v>
      </c>
      <c r="G30" s="89"/>
    </row>
    <row r="31" spans="1:7">
      <c r="A31" s="88">
        <v>30</v>
      </c>
      <c r="B31" s="89"/>
      <c r="D31" s="89"/>
      <c r="E31" s="90" t="s">
        <v>44</v>
      </c>
      <c r="F31" t="s">
        <v>27</v>
      </c>
      <c r="G31" s="89"/>
    </row>
    <row r="32" spans="1:7">
      <c r="A32" s="88">
        <v>31</v>
      </c>
      <c r="B32" s="89" t="s">
        <v>40</v>
      </c>
      <c r="C32" t="s">
        <v>45</v>
      </c>
      <c r="D32" s="89"/>
      <c r="E32" s="90" t="s">
        <v>15</v>
      </c>
      <c r="F32" t="s">
        <v>27</v>
      </c>
      <c r="G32" s="89"/>
    </row>
    <row r="33" spans="1:7">
      <c r="A33" s="88">
        <v>32</v>
      </c>
      <c r="B33" s="89"/>
      <c r="D33" s="89"/>
      <c r="E33" s="90" t="s">
        <v>16</v>
      </c>
      <c r="F33" t="s">
        <v>27</v>
      </c>
      <c r="G33" s="89"/>
    </row>
    <row r="34" spans="1:7">
      <c r="A34" s="88">
        <v>33</v>
      </c>
      <c r="B34" s="89"/>
      <c r="D34" s="89"/>
      <c r="E34" s="90" t="s">
        <v>43</v>
      </c>
      <c r="F34" t="s">
        <v>27</v>
      </c>
      <c r="G34" s="89"/>
    </row>
    <row r="35" spans="1:7">
      <c r="A35" s="88">
        <v>34</v>
      </c>
      <c r="B35" s="89"/>
      <c r="D35" s="89"/>
      <c r="E35" s="90" t="s">
        <v>19</v>
      </c>
      <c r="F35" t="s">
        <v>27</v>
      </c>
      <c r="G35" s="89"/>
    </row>
    <row r="36" spans="1:7">
      <c r="A36" s="88">
        <v>35</v>
      </c>
      <c r="B36" s="89"/>
      <c r="D36" s="89"/>
      <c r="E36" s="90" t="s">
        <v>32</v>
      </c>
      <c r="F36" t="s">
        <v>27</v>
      </c>
      <c r="G36" s="89"/>
    </row>
    <row r="37" spans="1:7">
      <c r="A37" s="88">
        <v>36</v>
      </c>
      <c r="B37" s="89"/>
      <c r="D37" s="89"/>
      <c r="E37" s="90" t="s">
        <v>44</v>
      </c>
      <c r="F37" t="s">
        <v>27</v>
      </c>
      <c r="G37" s="89"/>
    </row>
    <row r="38" spans="1:7">
      <c r="A38" s="88">
        <v>37</v>
      </c>
      <c r="B38" s="89" t="s">
        <v>40</v>
      </c>
      <c r="C38" t="s">
        <v>46</v>
      </c>
      <c r="D38" s="89"/>
      <c r="E38" s="90" t="s">
        <v>15</v>
      </c>
      <c r="F38" t="s">
        <v>27</v>
      </c>
      <c r="G38" s="89"/>
    </row>
    <row r="39" spans="1:7">
      <c r="A39" s="88">
        <v>38</v>
      </c>
      <c r="B39" s="89"/>
      <c r="D39" s="89"/>
      <c r="E39" s="90" t="s">
        <v>16</v>
      </c>
      <c r="F39" t="s">
        <v>27</v>
      </c>
      <c r="G39" s="89"/>
    </row>
    <row r="40" spans="1:7">
      <c r="A40" s="88">
        <v>39</v>
      </c>
      <c r="B40" s="89"/>
      <c r="D40" s="89"/>
      <c r="E40" s="90" t="s">
        <v>43</v>
      </c>
      <c r="F40" t="s">
        <v>27</v>
      </c>
      <c r="G40" s="89"/>
    </row>
    <row r="41" spans="1:7">
      <c r="A41" s="88">
        <v>40</v>
      </c>
      <c r="B41" s="89"/>
      <c r="D41" s="89"/>
      <c r="E41" s="90" t="s">
        <v>19</v>
      </c>
      <c r="F41" t="s">
        <v>27</v>
      </c>
      <c r="G41" s="89"/>
    </row>
    <row r="42" spans="1:7">
      <c r="A42" s="88">
        <v>41</v>
      </c>
      <c r="B42" s="89"/>
      <c r="D42" s="89"/>
      <c r="E42" s="90" t="s">
        <v>32</v>
      </c>
      <c r="F42" t="s">
        <v>27</v>
      </c>
      <c r="G42" s="89"/>
    </row>
    <row r="43" spans="1:7">
      <c r="A43" s="88">
        <v>42</v>
      </c>
      <c r="B43" s="89"/>
      <c r="D43" s="89"/>
      <c r="E43" s="90" t="s">
        <v>44</v>
      </c>
      <c r="F43" t="s">
        <v>27</v>
      </c>
      <c r="G43" s="89"/>
    </row>
    <row r="44" spans="1:7">
      <c r="A44" s="88">
        <v>43</v>
      </c>
      <c r="B44" s="89" t="s">
        <v>40</v>
      </c>
      <c r="C44" t="s">
        <v>47</v>
      </c>
      <c r="D44" s="89"/>
      <c r="E44" s="90" t="s">
        <v>15</v>
      </c>
      <c r="F44" t="s">
        <v>27</v>
      </c>
      <c r="G44" s="89"/>
    </row>
    <row r="45" spans="1:7">
      <c r="A45" s="88">
        <v>44</v>
      </c>
      <c r="B45" s="89"/>
      <c r="D45" s="89"/>
      <c r="E45" s="90" t="s">
        <v>16</v>
      </c>
      <c r="F45" t="s">
        <v>27</v>
      </c>
      <c r="G45" s="89"/>
    </row>
    <row r="46" spans="1:7">
      <c r="A46" s="88">
        <v>45</v>
      </c>
      <c r="B46" s="89"/>
      <c r="D46" s="89"/>
      <c r="E46" s="90" t="s">
        <v>43</v>
      </c>
      <c r="F46" t="s">
        <v>27</v>
      </c>
      <c r="G46" s="89"/>
    </row>
    <row r="47" spans="1:7">
      <c r="A47" s="88">
        <v>46</v>
      </c>
      <c r="B47" s="89"/>
      <c r="D47" s="89"/>
      <c r="E47" s="90" t="s">
        <v>19</v>
      </c>
      <c r="F47" t="s">
        <v>27</v>
      </c>
      <c r="G47" s="89"/>
    </row>
    <row r="48" spans="1:7">
      <c r="A48" s="88">
        <v>47</v>
      </c>
      <c r="B48" s="89"/>
      <c r="D48" s="89"/>
      <c r="E48" s="90" t="s">
        <v>32</v>
      </c>
      <c r="F48" t="s">
        <v>27</v>
      </c>
      <c r="G48" s="89"/>
    </row>
    <row r="49" spans="1:7">
      <c r="A49" s="88">
        <v>48</v>
      </c>
      <c r="B49" s="89"/>
      <c r="D49" s="89"/>
      <c r="E49" s="90" t="s">
        <v>44</v>
      </c>
      <c r="F49" t="s">
        <v>27</v>
      </c>
      <c r="G49" s="89"/>
    </row>
    <row r="50" spans="1:7">
      <c r="A50" s="88">
        <v>49</v>
      </c>
      <c r="B50" s="89" t="s">
        <v>40</v>
      </c>
      <c r="C50" t="s">
        <v>48</v>
      </c>
      <c r="D50" s="89"/>
      <c r="E50" s="90" t="s">
        <v>15</v>
      </c>
      <c r="F50" t="s">
        <v>27</v>
      </c>
      <c r="G50" s="89"/>
    </row>
    <row r="51" spans="1:7">
      <c r="A51" s="88">
        <v>50</v>
      </c>
      <c r="B51" s="89"/>
      <c r="D51" s="89"/>
      <c r="E51" s="90" t="s">
        <v>16</v>
      </c>
      <c r="F51" t="s">
        <v>27</v>
      </c>
      <c r="G51" s="89"/>
    </row>
    <row r="52" spans="1:7">
      <c r="A52" s="88">
        <v>51</v>
      </c>
      <c r="B52" s="89"/>
      <c r="D52" s="89"/>
      <c r="E52" s="90" t="s">
        <v>43</v>
      </c>
      <c r="F52" t="s">
        <v>27</v>
      </c>
      <c r="G52" s="89"/>
    </row>
    <row r="53" spans="1:7">
      <c r="A53" s="88">
        <v>52</v>
      </c>
      <c r="B53" s="89"/>
      <c r="D53" s="89"/>
      <c r="E53" s="90" t="s">
        <v>19</v>
      </c>
      <c r="F53" t="s">
        <v>27</v>
      </c>
      <c r="G53" s="89"/>
    </row>
    <row r="54" spans="1:7">
      <c r="A54" s="88">
        <v>53</v>
      </c>
      <c r="B54" s="89"/>
      <c r="D54" s="89"/>
      <c r="E54" s="90" t="s">
        <v>32</v>
      </c>
      <c r="F54" t="s">
        <v>27</v>
      </c>
      <c r="G54" s="89"/>
    </row>
    <row r="55" spans="1:7">
      <c r="A55" s="88">
        <v>54</v>
      </c>
      <c r="B55" s="89"/>
      <c r="D55" s="89"/>
      <c r="E55" s="90" t="s">
        <v>44</v>
      </c>
      <c r="F55" t="s">
        <v>27</v>
      </c>
      <c r="G55" s="89"/>
    </row>
    <row r="56" spans="1:7">
      <c r="A56" s="88">
        <v>55</v>
      </c>
      <c r="B56" s="89" t="s">
        <v>40</v>
      </c>
      <c r="C56" t="s">
        <v>49</v>
      </c>
      <c r="D56" s="89"/>
      <c r="E56" s="90" t="s">
        <v>15</v>
      </c>
      <c r="F56" t="s">
        <v>27</v>
      </c>
      <c r="G56" s="89"/>
    </row>
    <row r="57" spans="1:7">
      <c r="A57" s="88">
        <v>56</v>
      </c>
      <c r="B57" s="89"/>
      <c r="D57" s="89"/>
      <c r="E57" s="90" t="s">
        <v>16</v>
      </c>
      <c r="F57" t="s">
        <v>27</v>
      </c>
      <c r="G57" s="89"/>
    </row>
    <row r="58" spans="1:7">
      <c r="A58" s="88">
        <v>57</v>
      </c>
      <c r="B58" s="89"/>
      <c r="D58" s="89"/>
      <c r="E58" s="90" t="s">
        <v>43</v>
      </c>
      <c r="F58" t="s">
        <v>27</v>
      </c>
      <c r="G58" s="89"/>
    </row>
    <row r="59" spans="1:7">
      <c r="A59" s="88">
        <v>58</v>
      </c>
      <c r="B59" s="89"/>
      <c r="D59" s="89"/>
      <c r="E59" s="90" t="s">
        <v>19</v>
      </c>
      <c r="F59" t="s">
        <v>27</v>
      </c>
      <c r="G59" s="89"/>
    </row>
    <row r="60" spans="1:7">
      <c r="A60" s="88">
        <v>59</v>
      </c>
      <c r="B60" s="89"/>
      <c r="D60" s="89"/>
      <c r="E60" s="90" t="s">
        <v>32</v>
      </c>
      <c r="F60" t="s">
        <v>27</v>
      </c>
      <c r="G60" s="89"/>
    </row>
    <row r="61" spans="1:7">
      <c r="A61" s="88">
        <v>60</v>
      </c>
      <c r="B61" s="89"/>
      <c r="D61" s="89"/>
      <c r="E61" s="90" t="s">
        <v>44</v>
      </c>
      <c r="F61" t="s">
        <v>27</v>
      </c>
      <c r="G61" s="89"/>
    </row>
    <row r="62" spans="1:7">
      <c r="A62" s="88">
        <v>61</v>
      </c>
      <c r="B62" s="89" t="s">
        <v>40</v>
      </c>
      <c r="C62" t="s">
        <v>50</v>
      </c>
      <c r="D62" s="89"/>
      <c r="E62" s="90" t="s">
        <v>15</v>
      </c>
      <c r="F62" t="s">
        <v>27</v>
      </c>
      <c r="G62" s="89"/>
    </row>
    <row r="63" spans="1:7">
      <c r="A63" s="88">
        <v>62</v>
      </c>
      <c r="B63" s="89"/>
      <c r="D63" s="89"/>
      <c r="E63" s="90" t="s">
        <v>16</v>
      </c>
      <c r="F63" t="s">
        <v>27</v>
      </c>
      <c r="G63" s="89"/>
    </row>
    <row r="64" spans="1:7">
      <c r="A64" s="88">
        <v>63</v>
      </c>
      <c r="B64" s="89"/>
      <c r="D64" s="89"/>
      <c r="E64" s="90" t="s">
        <v>43</v>
      </c>
      <c r="F64" t="s">
        <v>27</v>
      </c>
      <c r="G64" s="89"/>
    </row>
    <row r="65" spans="1:7">
      <c r="A65" s="88">
        <v>64</v>
      </c>
      <c r="B65" s="89"/>
      <c r="D65" s="89"/>
      <c r="E65" s="90" t="s">
        <v>19</v>
      </c>
      <c r="F65" t="s">
        <v>27</v>
      </c>
      <c r="G65" s="89"/>
    </row>
    <row r="66" spans="1:7">
      <c r="A66" s="88">
        <v>65</v>
      </c>
      <c r="B66" s="89"/>
      <c r="D66" s="89"/>
      <c r="E66" s="90" t="s">
        <v>32</v>
      </c>
      <c r="F66" t="s">
        <v>27</v>
      </c>
      <c r="G66" s="89"/>
    </row>
    <row r="67" spans="1:7">
      <c r="A67" s="88">
        <v>66</v>
      </c>
      <c r="B67" s="89"/>
      <c r="D67" s="89"/>
      <c r="E67" s="90" t="s">
        <v>44</v>
      </c>
      <c r="F67" t="s">
        <v>27</v>
      </c>
      <c r="G67" s="89"/>
    </row>
    <row r="68" ht="15.6" spans="1:7">
      <c r="A68" s="88">
        <v>67</v>
      </c>
      <c r="B68" s="89" t="s">
        <v>40</v>
      </c>
      <c r="C68" s="98" t="s">
        <v>51</v>
      </c>
      <c r="D68" s="89"/>
      <c r="E68" s="90" t="s">
        <v>15</v>
      </c>
      <c r="F68" t="s">
        <v>20</v>
      </c>
      <c r="G68" s="89"/>
    </row>
    <row r="69" ht="15.6" spans="1:7">
      <c r="A69" s="88">
        <v>68</v>
      </c>
      <c r="B69" s="89"/>
      <c r="C69" s="98"/>
      <c r="D69" s="89"/>
      <c r="E69" s="90" t="s">
        <v>16</v>
      </c>
      <c r="F69" t="s">
        <v>20</v>
      </c>
      <c r="G69" s="89"/>
    </row>
    <row r="70" ht="15.6" spans="1:7">
      <c r="A70" s="88">
        <v>69</v>
      </c>
      <c r="B70" s="89"/>
      <c r="D70" s="92"/>
      <c r="E70" s="90" t="s">
        <v>52</v>
      </c>
      <c r="F70" t="s">
        <v>20</v>
      </c>
      <c r="G70" s="89"/>
    </row>
    <row r="71" ht="15.6" spans="1:7">
      <c r="A71" s="88">
        <v>70</v>
      </c>
      <c r="B71" s="89"/>
      <c r="D71" s="92"/>
      <c r="E71" s="90" t="s">
        <v>43</v>
      </c>
      <c r="F71" t="s">
        <v>27</v>
      </c>
      <c r="G71" s="89"/>
    </row>
    <row r="72" ht="15.6" spans="1:7">
      <c r="A72" s="88">
        <v>71</v>
      </c>
      <c r="B72" s="89"/>
      <c r="D72" s="92"/>
      <c r="E72" s="90" t="s">
        <v>44</v>
      </c>
      <c r="F72" t="s">
        <v>27</v>
      </c>
      <c r="G72" s="89"/>
    </row>
    <row r="73" ht="15.6" spans="1:7">
      <c r="A73" s="88">
        <v>72</v>
      </c>
      <c r="B73" s="89"/>
      <c r="D73" s="92"/>
      <c r="E73" s="90" t="s">
        <v>32</v>
      </c>
      <c r="F73" t="s">
        <v>27</v>
      </c>
      <c r="G73" s="89"/>
    </row>
    <row r="74" ht="16.35" spans="1:7">
      <c r="A74" s="99">
        <v>73</v>
      </c>
      <c r="B74" s="89"/>
      <c r="D74" s="92"/>
      <c r="E74" s="96" t="s">
        <v>19</v>
      </c>
      <c r="F74" t="s">
        <v>27</v>
      </c>
      <c r="G74" s="89"/>
    </row>
    <row r="75" ht="15.6" spans="1:7">
      <c r="A75" s="83">
        <v>74</v>
      </c>
      <c r="B75" s="84" t="s">
        <v>40</v>
      </c>
      <c r="C75" s="100" t="s">
        <v>53</v>
      </c>
      <c r="D75" s="84"/>
      <c r="E75" s="86" t="s">
        <v>15</v>
      </c>
      <c r="F75" s="85" t="s">
        <v>27</v>
      </c>
      <c r="G75" s="84" t="s">
        <v>54</v>
      </c>
    </row>
    <row r="76" spans="1:7">
      <c r="A76" s="88">
        <v>75</v>
      </c>
      <c r="B76" s="89"/>
      <c r="D76" s="89"/>
      <c r="E76" s="90" t="s">
        <v>16</v>
      </c>
      <c r="F76" t="s">
        <v>27</v>
      </c>
      <c r="G76" s="89"/>
    </row>
    <row r="77" spans="1:7">
      <c r="A77" s="88">
        <v>76</v>
      </c>
      <c r="B77" s="89"/>
      <c r="D77" s="89"/>
      <c r="E77" s="90" t="s">
        <v>43</v>
      </c>
      <c r="F77" t="s">
        <v>27</v>
      </c>
      <c r="G77" s="89"/>
    </row>
    <row r="78" spans="1:7">
      <c r="A78" s="88">
        <v>77</v>
      </c>
      <c r="B78" s="89"/>
      <c r="D78" s="89"/>
      <c r="E78" s="90" t="s">
        <v>44</v>
      </c>
      <c r="F78" t="s">
        <v>27</v>
      </c>
      <c r="G78" s="89"/>
    </row>
    <row r="79" spans="1:7">
      <c r="A79" s="88">
        <v>78</v>
      </c>
      <c r="B79" s="89"/>
      <c r="D79" s="89"/>
      <c r="E79" s="90" t="s">
        <v>32</v>
      </c>
      <c r="F79" t="s">
        <v>27</v>
      </c>
      <c r="G79" s="89"/>
    </row>
    <row r="80" spans="1:7">
      <c r="A80" s="88">
        <v>79</v>
      </c>
      <c r="B80" s="89"/>
      <c r="D80" s="89"/>
      <c r="E80" s="90" t="s">
        <v>19</v>
      </c>
      <c r="F80" t="s">
        <v>27</v>
      </c>
      <c r="G80" s="89"/>
    </row>
    <row r="81" ht="15.6" spans="1:7">
      <c r="A81" s="88">
        <v>80</v>
      </c>
      <c r="B81" s="89" t="s">
        <v>40</v>
      </c>
      <c r="C81" s="98" t="s">
        <v>55</v>
      </c>
      <c r="D81" s="89"/>
      <c r="E81" s="90" t="s">
        <v>15</v>
      </c>
      <c r="F81" s="98" t="s">
        <v>27</v>
      </c>
      <c r="G81" s="89"/>
    </row>
    <row r="82" ht="15.6" spans="1:7">
      <c r="A82" s="88">
        <v>81</v>
      </c>
      <c r="B82" s="89"/>
      <c r="C82" s="98"/>
      <c r="D82" s="89"/>
      <c r="E82" s="90" t="s">
        <v>16</v>
      </c>
      <c r="F82" s="98" t="s">
        <v>27</v>
      </c>
      <c r="G82" s="89"/>
    </row>
    <row r="83" ht="15.6" spans="1:7">
      <c r="A83" s="88">
        <v>82</v>
      </c>
      <c r="B83" s="89"/>
      <c r="C83" s="98"/>
      <c r="D83" s="89"/>
      <c r="E83" s="90" t="s">
        <v>43</v>
      </c>
      <c r="F83" s="98" t="s">
        <v>27</v>
      </c>
      <c r="G83" s="89"/>
    </row>
    <row r="84" ht="15.6" spans="1:7">
      <c r="A84" s="88">
        <v>83</v>
      </c>
      <c r="B84" s="89"/>
      <c r="C84" s="98"/>
      <c r="D84" s="89"/>
      <c r="E84" s="90" t="s">
        <v>44</v>
      </c>
      <c r="F84" s="98" t="s">
        <v>27</v>
      </c>
      <c r="G84" s="89"/>
    </row>
    <row r="85" ht="15.6" spans="1:7">
      <c r="A85" s="88">
        <v>84</v>
      </c>
      <c r="B85" s="89"/>
      <c r="C85" s="98"/>
      <c r="D85" s="89"/>
      <c r="E85" s="90" t="s">
        <v>32</v>
      </c>
      <c r="F85" s="98" t="s">
        <v>27</v>
      </c>
      <c r="G85" s="89"/>
    </row>
    <row r="86" ht="15.6" spans="1:7">
      <c r="A86" s="88">
        <v>85</v>
      </c>
      <c r="B86" s="89"/>
      <c r="C86" s="98"/>
      <c r="D86" s="89"/>
      <c r="E86" s="90" t="s">
        <v>19</v>
      </c>
      <c r="F86" s="98" t="s">
        <v>27</v>
      </c>
      <c r="G86" s="89"/>
    </row>
    <row r="87" ht="15.6" spans="1:7">
      <c r="A87" s="88">
        <v>86</v>
      </c>
      <c r="B87" s="89" t="s">
        <v>40</v>
      </c>
      <c r="C87" s="98" t="s">
        <v>56</v>
      </c>
      <c r="D87" s="89"/>
      <c r="E87" s="90" t="s">
        <v>15</v>
      </c>
      <c r="F87" s="98" t="s">
        <v>20</v>
      </c>
      <c r="G87" s="89"/>
    </row>
    <row r="88" ht="15.6" spans="1:7">
      <c r="A88" s="88">
        <v>87</v>
      </c>
      <c r="B88" s="89"/>
      <c r="C88" s="98"/>
      <c r="D88" s="89"/>
      <c r="E88" s="90" t="s">
        <v>16</v>
      </c>
      <c r="F88" s="98" t="s">
        <v>20</v>
      </c>
      <c r="G88" s="89"/>
    </row>
    <row r="89" ht="15.6" spans="1:7">
      <c r="A89" s="88">
        <v>88</v>
      </c>
      <c r="B89" s="89"/>
      <c r="C89" s="98"/>
      <c r="D89" s="89"/>
      <c r="E89" s="90" t="s">
        <v>43</v>
      </c>
      <c r="F89" t="s">
        <v>27</v>
      </c>
      <c r="G89" s="89"/>
    </row>
    <row r="90" ht="15.6" spans="1:7">
      <c r="A90" s="88">
        <v>89</v>
      </c>
      <c r="B90" s="89"/>
      <c r="C90" s="98"/>
      <c r="D90" s="89"/>
      <c r="E90" s="90" t="s">
        <v>44</v>
      </c>
      <c r="F90" t="s">
        <v>27</v>
      </c>
      <c r="G90" s="89"/>
    </row>
    <row r="91" ht="15.6" spans="1:7">
      <c r="A91" s="88">
        <v>90</v>
      </c>
      <c r="B91" s="89"/>
      <c r="C91" s="98"/>
      <c r="D91" s="89"/>
      <c r="E91" s="90" t="s">
        <v>32</v>
      </c>
      <c r="F91" t="s">
        <v>27</v>
      </c>
      <c r="G91" s="89"/>
    </row>
    <row r="92" ht="15.6" spans="1:7">
      <c r="A92" s="88">
        <v>91</v>
      </c>
      <c r="B92" s="89"/>
      <c r="C92" s="98"/>
      <c r="D92" s="89"/>
      <c r="E92" s="90" t="s">
        <v>19</v>
      </c>
      <c r="F92" t="s">
        <v>27</v>
      </c>
      <c r="G92" s="89"/>
    </row>
    <row r="93" ht="15.6" spans="1:7">
      <c r="A93" s="88">
        <v>92</v>
      </c>
      <c r="B93" s="89" t="s">
        <v>40</v>
      </c>
      <c r="C93" s="98" t="s">
        <v>57</v>
      </c>
      <c r="D93" s="89"/>
      <c r="E93" s="90" t="s">
        <v>15</v>
      </c>
      <c r="F93" t="s">
        <v>27</v>
      </c>
      <c r="G93" s="89"/>
    </row>
    <row r="94" ht="15.6" spans="1:7">
      <c r="A94" s="88">
        <v>93</v>
      </c>
      <c r="B94" s="89"/>
      <c r="D94" s="92"/>
      <c r="E94" s="90" t="s">
        <v>16</v>
      </c>
      <c r="F94" t="s">
        <v>27</v>
      </c>
      <c r="G94" s="89"/>
    </row>
    <row r="95" ht="15.6" spans="1:7">
      <c r="A95" s="88">
        <v>94</v>
      </c>
      <c r="B95" s="89"/>
      <c r="D95" s="92"/>
      <c r="E95" s="90" t="s">
        <v>43</v>
      </c>
      <c r="F95" t="s">
        <v>27</v>
      </c>
      <c r="G95" s="89"/>
    </row>
    <row r="96" ht="15.6" spans="1:7">
      <c r="A96" s="88">
        <v>95</v>
      </c>
      <c r="B96" s="89"/>
      <c r="D96" s="92"/>
      <c r="E96" s="90" t="s">
        <v>44</v>
      </c>
      <c r="F96" t="s">
        <v>27</v>
      </c>
      <c r="G96" s="89"/>
    </row>
    <row r="97" ht="15.6" spans="1:7">
      <c r="A97" s="88">
        <v>96</v>
      </c>
      <c r="B97" s="89"/>
      <c r="D97" s="92"/>
      <c r="E97" s="90" t="s">
        <v>32</v>
      </c>
      <c r="F97" t="s">
        <v>27</v>
      </c>
      <c r="G97" s="89"/>
    </row>
    <row r="98" ht="16.35" spans="1:7">
      <c r="A98" s="99">
        <v>97</v>
      </c>
      <c r="B98" s="93"/>
      <c r="C98" s="94"/>
      <c r="D98" s="95"/>
      <c r="E98" s="96" t="s">
        <v>19</v>
      </c>
      <c r="F98" s="94" t="s">
        <v>27</v>
      </c>
      <c r="G98" s="93"/>
    </row>
    <row r="99" ht="28.8" spans="1:7">
      <c r="A99" s="83">
        <v>98</v>
      </c>
      <c r="B99" s="84" t="s">
        <v>40</v>
      </c>
      <c r="C99" s="100" t="s">
        <v>58</v>
      </c>
      <c r="D99" s="101" t="s">
        <v>59</v>
      </c>
      <c r="E99" s="86" t="s">
        <v>15</v>
      </c>
      <c r="F99" s="85" t="s">
        <v>34</v>
      </c>
      <c r="G99" s="84" t="s">
        <v>60</v>
      </c>
    </row>
    <row r="100" ht="15.6" spans="1:7">
      <c r="A100" s="88">
        <v>99</v>
      </c>
      <c r="B100" s="89"/>
      <c r="D100" s="92"/>
      <c r="E100" s="90" t="s">
        <v>16</v>
      </c>
      <c r="F100" t="s">
        <v>27</v>
      </c>
      <c r="G100" s="89"/>
    </row>
    <row r="101" ht="15.6" spans="1:7">
      <c r="A101" s="88">
        <v>100</v>
      </c>
      <c r="B101" s="89"/>
      <c r="D101" s="92"/>
      <c r="E101" s="90" t="s">
        <v>43</v>
      </c>
      <c r="F101" t="s">
        <v>27</v>
      </c>
      <c r="G101" s="89"/>
    </row>
    <row r="102" ht="15.6" spans="1:7">
      <c r="A102" s="88">
        <v>101</v>
      </c>
      <c r="B102" s="89"/>
      <c r="D102" s="92"/>
      <c r="E102" s="90" t="s">
        <v>44</v>
      </c>
      <c r="F102" t="s">
        <v>27</v>
      </c>
      <c r="G102" s="89"/>
    </row>
    <row r="103" ht="15.6" spans="1:7">
      <c r="A103" s="88">
        <v>102</v>
      </c>
      <c r="B103" s="89"/>
      <c r="D103" s="92"/>
      <c r="E103" s="90" t="s">
        <v>32</v>
      </c>
      <c r="F103" t="s">
        <v>27</v>
      </c>
      <c r="G103" s="89"/>
    </row>
    <row r="104" ht="16.35" spans="1:7">
      <c r="A104" s="99">
        <v>103</v>
      </c>
      <c r="B104" s="93"/>
      <c r="C104" s="94"/>
      <c r="D104" s="95"/>
      <c r="E104" s="96" t="s">
        <v>19</v>
      </c>
      <c r="F104" s="94" t="s">
        <v>27</v>
      </c>
      <c r="G104" s="93"/>
    </row>
    <row r="105" ht="15.6" spans="1:7">
      <c r="A105" s="83">
        <v>104</v>
      </c>
      <c r="B105" s="84"/>
      <c r="C105" s="100" t="s">
        <v>61</v>
      </c>
      <c r="D105" s="84"/>
      <c r="E105" s="86"/>
      <c r="F105" s="85" t="s">
        <v>34</v>
      </c>
      <c r="G105" s="84" t="s">
        <v>62</v>
      </c>
    </row>
    <row r="106" spans="1:7">
      <c r="A106" s="88">
        <v>105</v>
      </c>
      <c r="B106" s="89" t="s">
        <v>8</v>
      </c>
      <c r="C106" t="s">
        <v>63</v>
      </c>
      <c r="D106" s="89" t="s">
        <v>64</v>
      </c>
      <c r="E106" s="90"/>
      <c r="F106" t="s">
        <v>20</v>
      </c>
      <c r="G106" s="89"/>
    </row>
    <row r="107" spans="1:7">
      <c r="A107" s="88">
        <v>106</v>
      </c>
      <c r="B107" s="89" t="s">
        <v>8</v>
      </c>
      <c r="C107" t="s">
        <v>63</v>
      </c>
      <c r="D107" s="89" t="s">
        <v>65</v>
      </c>
      <c r="E107" s="90"/>
      <c r="F107" t="s">
        <v>20</v>
      </c>
      <c r="G107" s="89"/>
    </row>
    <row r="108" spans="1:7">
      <c r="A108" s="88">
        <v>107</v>
      </c>
      <c r="B108" s="89" t="s">
        <v>8</v>
      </c>
      <c r="C108" t="s">
        <v>63</v>
      </c>
      <c r="D108" s="89" t="s">
        <v>66</v>
      </c>
      <c r="E108" s="90" t="s">
        <v>67</v>
      </c>
      <c r="F108" t="s">
        <v>27</v>
      </c>
      <c r="G108" s="89"/>
    </row>
    <row r="109" spans="1:7">
      <c r="A109" s="88">
        <v>108</v>
      </c>
      <c r="B109" s="89" t="s">
        <v>8</v>
      </c>
      <c r="C109" t="s">
        <v>63</v>
      </c>
      <c r="D109" s="89" t="s">
        <v>66</v>
      </c>
      <c r="E109" s="90" t="s">
        <v>68</v>
      </c>
      <c r="F109" t="s">
        <v>27</v>
      </c>
      <c r="G109" s="89"/>
    </row>
    <row r="110" spans="1:7">
      <c r="A110" s="88">
        <v>109</v>
      </c>
      <c r="B110" s="89" t="s">
        <v>8</v>
      </c>
      <c r="C110" t="s">
        <v>63</v>
      </c>
      <c r="D110" s="89" t="s">
        <v>66</v>
      </c>
      <c r="E110" s="90" t="s">
        <v>69</v>
      </c>
      <c r="F110" t="s">
        <v>20</v>
      </c>
      <c r="G110" s="89"/>
    </row>
    <row r="111" spans="1:7">
      <c r="A111" s="88">
        <v>110</v>
      </c>
      <c r="B111" s="89" t="s">
        <v>8</v>
      </c>
      <c r="C111" t="s">
        <v>63</v>
      </c>
      <c r="D111" s="89" t="s">
        <v>66</v>
      </c>
      <c r="E111" s="90" t="s">
        <v>43</v>
      </c>
      <c r="F111" t="s">
        <v>27</v>
      </c>
      <c r="G111" s="89"/>
    </row>
    <row r="112" spans="1:7">
      <c r="A112" s="88">
        <v>111</v>
      </c>
      <c r="B112" s="89" t="s">
        <v>8</v>
      </c>
      <c r="C112" t="s">
        <v>63</v>
      </c>
      <c r="D112" s="89" t="s">
        <v>66</v>
      </c>
      <c r="E112" s="90" t="s">
        <v>44</v>
      </c>
      <c r="F112" t="s">
        <v>27</v>
      </c>
      <c r="G112" s="89"/>
    </row>
    <row r="113" ht="15.6" spans="1:7">
      <c r="A113" s="88">
        <v>112</v>
      </c>
      <c r="B113" s="89" t="s">
        <v>37</v>
      </c>
      <c r="C113" t="s">
        <v>70</v>
      </c>
      <c r="D113" s="92" t="s">
        <v>71</v>
      </c>
      <c r="E113" s="90" t="s">
        <v>30</v>
      </c>
      <c r="F113" t="s">
        <v>27</v>
      </c>
      <c r="G113" s="89"/>
    </row>
    <row r="114" ht="16.35" spans="1:7">
      <c r="A114" s="99">
        <v>113</v>
      </c>
      <c r="B114" s="93" t="s">
        <v>37</v>
      </c>
      <c r="C114" s="94" t="s">
        <v>70</v>
      </c>
      <c r="D114" s="95" t="s">
        <v>71</v>
      </c>
      <c r="E114" s="96" t="s">
        <v>19</v>
      </c>
      <c r="F114" s="94" t="s">
        <v>20</v>
      </c>
      <c r="G114" s="93"/>
    </row>
    <row r="115" spans="1:7">
      <c r="A115" s="83">
        <v>114</v>
      </c>
      <c r="B115" s="84" t="s">
        <v>72</v>
      </c>
      <c r="C115" s="102" t="s">
        <v>73</v>
      </c>
      <c r="D115" s="84"/>
      <c r="E115" s="86" t="s">
        <v>15</v>
      </c>
      <c r="F115" s="103" t="s">
        <v>34</v>
      </c>
      <c r="G115" s="84" t="s">
        <v>74</v>
      </c>
    </row>
    <row r="116" spans="1:7">
      <c r="A116" s="88">
        <v>115</v>
      </c>
      <c r="B116" s="89" t="s">
        <v>72</v>
      </c>
      <c r="C116" s="104" t="s">
        <v>73</v>
      </c>
      <c r="D116" s="89"/>
      <c r="E116" s="90" t="s">
        <v>16</v>
      </c>
      <c r="F116" s="105" t="s">
        <v>20</v>
      </c>
      <c r="G116" s="89"/>
    </row>
    <row r="117" spans="1:7">
      <c r="A117" s="88">
        <v>116</v>
      </c>
      <c r="B117" s="89" t="s">
        <v>72</v>
      </c>
      <c r="C117" s="104" t="s">
        <v>73</v>
      </c>
      <c r="D117" s="89"/>
      <c r="E117" s="90" t="s">
        <v>35</v>
      </c>
      <c r="F117" s="105" t="s">
        <v>27</v>
      </c>
      <c r="G117" s="89"/>
    </row>
    <row r="118" spans="1:7">
      <c r="A118" s="88">
        <v>117</v>
      </c>
      <c r="B118" s="89" t="s">
        <v>72</v>
      </c>
      <c r="C118" s="104" t="s">
        <v>73</v>
      </c>
      <c r="D118" s="89"/>
      <c r="E118" s="90" t="s">
        <v>43</v>
      </c>
      <c r="F118" s="105" t="s">
        <v>27</v>
      </c>
      <c r="G118" s="89"/>
    </row>
    <row r="119" spans="1:7">
      <c r="A119" s="88">
        <v>118</v>
      </c>
      <c r="B119" s="89" t="s">
        <v>72</v>
      </c>
      <c r="C119" s="104" t="s">
        <v>73</v>
      </c>
      <c r="D119" s="89"/>
      <c r="E119" s="90" t="s">
        <v>44</v>
      </c>
      <c r="F119" s="105" t="s">
        <v>27</v>
      </c>
      <c r="G119" s="89"/>
    </row>
    <row r="120" spans="1:7">
      <c r="A120" s="88">
        <v>119</v>
      </c>
      <c r="B120" s="89" t="s">
        <v>72</v>
      </c>
      <c r="C120" s="105" t="s">
        <v>75</v>
      </c>
      <c r="D120" s="89"/>
      <c r="E120" s="90" t="s">
        <v>15</v>
      </c>
      <c r="F120" s="105" t="s">
        <v>34</v>
      </c>
      <c r="G120" s="89"/>
    </row>
    <row r="121" spans="1:7">
      <c r="A121" s="88">
        <v>120</v>
      </c>
      <c r="B121" s="89" t="s">
        <v>72</v>
      </c>
      <c r="C121" s="105" t="s">
        <v>75</v>
      </c>
      <c r="D121" s="89"/>
      <c r="E121" s="90" t="s">
        <v>16</v>
      </c>
      <c r="F121" s="105" t="s">
        <v>34</v>
      </c>
      <c r="G121" s="89"/>
    </row>
    <row r="122" spans="1:7">
      <c r="A122" s="88">
        <v>121</v>
      </c>
      <c r="B122" s="89" t="s">
        <v>72</v>
      </c>
      <c r="C122" s="105" t="s">
        <v>75</v>
      </c>
      <c r="D122" s="89"/>
      <c r="E122" s="90" t="s">
        <v>35</v>
      </c>
      <c r="F122" s="105" t="s">
        <v>27</v>
      </c>
      <c r="G122" s="89"/>
    </row>
    <row r="123" spans="1:7">
      <c r="A123" s="88">
        <v>122</v>
      </c>
      <c r="B123" s="89" t="s">
        <v>72</v>
      </c>
      <c r="C123" s="105" t="s">
        <v>75</v>
      </c>
      <c r="D123" s="89"/>
      <c r="E123" s="90" t="s">
        <v>76</v>
      </c>
      <c r="F123" s="105" t="s">
        <v>34</v>
      </c>
      <c r="G123" s="89"/>
    </row>
    <row r="124" spans="1:7">
      <c r="A124" s="88">
        <v>123</v>
      </c>
      <c r="B124" s="89" t="s">
        <v>72</v>
      </c>
      <c r="C124" s="105" t="s">
        <v>75</v>
      </c>
      <c r="D124" s="89"/>
      <c r="E124" s="90" t="s">
        <v>19</v>
      </c>
      <c r="F124" s="105" t="s">
        <v>27</v>
      </c>
      <c r="G124" s="89"/>
    </row>
    <row r="125" spans="1:7">
      <c r="A125" s="88">
        <v>124</v>
      </c>
      <c r="B125" s="89" t="s">
        <v>72</v>
      </c>
      <c r="C125" s="105" t="s">
        <v>75</v>
      </c>
      <c r="D125" s="89"/>
      <c r="E125" s="90" t="s">
        <v>43</v>
      </c>
      <c r="F125" s="105" t="s">
        <v>27</v>
      </c>
      <c r="G125" s="89"/>
    </row>
    <row r="126" spans="1:7">
      <c r="A126" s="88">
        <v>125</v>
      </c>
      <c r="B126" s="89" t="s">
        <v>72</v>
      </c>
      <c r="C126" s="105" t="s">
        <v>75</v>
      </c>
      <c r="D126" s="89"/>
      <c r="E126" s="90" t="s">
        <v>44</v>
      </c>
      <c r="F126" s="105" t="s">
        <v>27</v>
      </c>
      <c r="G126" s="89"/>
    </row>
    <row r="127" spans="1:7">
      <c r="A127" s="88">
        <v>126</v>
      </c>
      <c r="B127" s="89" t="s">
        <v>72</v>
      </c>
      <c r="C127" s="105" t="s">
        <v>77</v>
      </c>
      <c r="D127" s="89"/>
      <c r="E127" s="90" t="s">
        <v>15</v>
      </c>
      <c r="F127" s="105" t="s">
        <v>34</v>
      </c>
      <c r="G127" s="89"/>
    </row>
    <row r="128" spans="1:7">
      <c r="A128" s="88">
        <v>127</v>
      </c>
      <c r="B128" s="89" t="s">
        <v>72</v>
      </c>
      <c r="C128" s="105" t="s">
        <v>77</v>
      </c>
      <c r="D128" s="89"/>
      <c r="E128" s="90" t="s">
        <v>16</v>
      </c>
      <c r="F128" s="105" t="s">
        <v>20</v>
      </c>
      <c r="G128" s="89"/>
    </row>
    <row r="129" spans="1:7">
      <c r="A129" s="88">
        <v>128</v>
      </c>
      <c r="B129" s="89" t="s">
        <v>72</v>
      </c>
      <c r="C129" s="105" t="s">
        <v>77</v>
      </c>
      <c r="D129" s="89"/>
      <c r="E129" s="90" t="s">
        <v>35</v>
      </c>
      <c r="F129" s="105" t="s">
        <v>27</v>
      </c>
      <c r="G129" s="89"/>
    </row>
    <row r="130" spans="1:7">
      <c r="A130" s="88">
        <v>129</v>
      </c>
      <c r="B130" s="89" t="s">
        <v>72</v>
      </c>
      <c r="C130" s="105" t="s">
        <v>77</v>
      </c>
      <c r="D130" s="89"/>
      <c r="E130" s="90" t="s">
        <v>19</v>
      </c>
      <c r="F130" s="105" t="s">
        <v>27</v>
      </c>
      <c r="G130" s="89"/>
    </row>
    <row r="131" spans="1:7">
      <c r="A131" s="88">
        <v>130</v>
      </c>
      <c r="B131" s="89" t="s">
        <v>72</v>
      </c>
      <c r="C131" s="105" t="s">
        <v>77</v>
      </c>
      <c r="D131" s="89"/>
      <c r="E131" s="90" t="s">
        <v>43</v>
      </c>
      <c r="F131" s="105" t="s">
        <v>27</v>
      </c>
      <c r="G131" s="89"/>
    </row>
    <row r="132" ht="15.15" spans="1:7">
      <c r="A132" s="99">
        <v>131</v>
      </c>
      <c r="B132" s="89" t="s">
        <v>72</v>
      </c>
      <c r="C132" s="105" t="s">
        <v>77</v>
      </c>
      <c r="D132" s="89"/>
      <c r="E132" s="96" t="s">
        <v>44</v>
      </c>
      <c r="F132" s="105" t="s">
        <v>27</v>
      </c>
      <c r="G132" s="93"/>
    </row>
    <row r="133" spans="1:7">
      <c r="A133" s="83">
        <v>132</v>
      </c>
      <c r="B133" s="84" t="s">
        <v>72</v>
      </c>
      <c r="C133" s="102" t="s">
        <v>78</v>
      </c>
      <c r="D133" s="84"/>
      <c r="E133" s="86" t="s">
        <v>15</v>
      </c>
      <c r="F133" s="106" t="s">
        <v>34</v>
      </c>
      <c r="G133" s="86" t="s">
        <v>79</v>
      </c>
    </row>
    <row r="134" spans="1:7">
      <c r="A134" s="88">
        <v>133</v>
      </c>
      <c r="B134" s="89" t="s">
        <v>72</v>
      </c>
      <c r="C134" s="104" t="s">
        <v>78</v>
      </c>
      <c r="D134" s="89"/>
      <c r="E134" s="90" t="s">
        <v>30</v>
      </c>
      <c r="F134" s="107" t="s">
        <v>20</v>
      </c>
      <c r="G134" s="90"/>
    </row>
    <row r="135" spans="1:7">
      <c r="A135" s="88">
        <v>134</v>
      </c>
      <c r="B135" s="89" t="s">
        <v>72</v>
      </c>
      <c r="C135" s="104" t="s">
        <v>78</v>
      </c>
      <c r="D135" s="89"/>
      <c r="E135" s="90" t="s">
        <v>32</v>
      </c>
      <c r="F135" s="107" t="s">
        <v>27</v>
      </c>
      <c r="G135" s="90"/>
    </row>
    <row r="136" spans="1:7">
      <c r="A136" s="88">
        <v>135</v>
      </c>
      <c r="B136" s="89" t="s">
        <v>72</v>
      </c>
      <c r="C136" s="104" t="s">
        <v>78</v>
      </c>
      <c r="D136" s="89"/>
      <c r="E136" s="90" t="s">
        <v>43</v>
      </c>
      <c r="F136" s="107" t="s">
        <v>27</v>
      </c>
      <c r="G136" s="90"/>
    </row>
    <row r="137" spans="1:7">
      <c r="A137" s="88">
        <v>136</v>
      </c>
      <c r="B137" s="89" t="s">
        <v>72</v>
      </c>
      <c r="C137" s="104" t="s">
        <v>78</v>
      </c>
      <c r="D137" s="89"/>
      <c r="E137" s="90" t="s">
        <v>44</v>
      </c>
      <c r="F137" s="107" t="s">
        <v>27</v>
      </c>
      <c r="G137" s="90"/>
    </row>
    <row r="138" spans="1:7">
      <c r="A138" s="88">
        <v>137</v>
      </c>
      <c r="B138" s="89" t="s">
        <v>72</v>
      </c>
      <c r="C138" s="104" t="s">
        <v>78</v>
      </c>
      <c r="D138" s="89"/>
      <c r="E138" s="90" t="s">
        <v>19</v>
      </c>
      <c r="F138" s="107" t="s">
        <v>20</v>
      </c>
      <c r="G138" s="90"/>
    </row>
    <row r="139" spans="1:7">
      <c r="A139" s="88">
        <v>138</v>
      </c>
      <c r="B139" s="89" t="s">
        <v>72</v>
      </c>
      <c r="C139" s="104" t="s">
        <v>78</v>
      </c>
      <c r="D139" s="89"/>
      <c r="E139" s="90" t="s">
        <v>16</v>
      </c>
      <c r="F139" s="107" t="s">
        <v>34</v>
      </c>
      <c r="G139" s="90"/>
    </row>
    <row r="140" ht="15.15" spans="1:7">
      <c r="A140" s="99">
        <v>139</v>
      </c>
      <c r="B140" s="93" t="s">
        <v>72</v>
      </c>
      <c r="C140" s="108" t="s">
        <v>78</v>
      </c>
      <c r="D140" s="93"/>
      <c r="E140" s="96" t="s">
        <v>35</v>
      </c>
      <c r="F140" s="109" t="s">
        <v>27</v>
      </c>
      <c r="G140" s="90"/>
    </row>
    <row r="141" spans="1:7">
      <c r="A141" s="88">
        <v>140</v>
      </c>
      <c r="B141" s="89" t="s">
        <v>72</v>
      </c>
      <c r="C141" s="104" t="s">
        <v>78</v>
      </c>
      <c r="D141" s="89"/>
      <c r="E141" s="90" t="s">
        <v>69</v>
      </c>
      <c r="F141" s="107" t="s">
        <v>34</v>
      </c>
      <c r="G141" s="84" t="s">
        <v>80</v>
      </c>
    </row>
    <row r="142" spans="1:7">
      <c r="A142" s="88">
        <v>141</v>
      </c>
      <c r="B142" s="89" t="s">
        <v>72</v>
      </c>
      <c r="C142" s="104" t="s">
        <v>78</v>
      </c>
      <c r="D142" s="110" t="s">
        <v>81</v>
      </c>
      <c r="E142" s="90"/>
      <c r="F142" s="107" t="s">
        <v>34</v>
      </c>
      <c r="G142" s="89"/>
    </row>
    <row r="143" spans="1:7">
      <c r="A143" s="88">
        <v>142</v>
      </c>
      <c r="B143" s="89" t="s">
        <v>72</v>
      </c>
      <c r="C143" s="104" t="s">
        <v>78</v>
      </c>
      <c r="D143" s="110" t="s">
        <v>82</v>
      </c>
      <c r="E143" s="90"/>
      <c r="F143" s="107" t="s">
        <v>34</v>
      </c>
      <c r="G143" s="89"/>
    </row>
    <row r="144" spans="1:7">
      <c r="A144" s="88">
        <v>143</v>
      </c>
      <c r="B144" s="89" t="s">
        <v>72</v>
      </c>
      <c r="C144" s="104" t="s">
        <v>78</v>
      </c>
      <c r="D144" s="110" t="s">
        <v>83</v>
      </c>
      <c r="E144" s="90" t="s">
        <v>16</v>
      </c>
      <c r="F144" s="107" t="s">
        <v>34</v>
      </c>
      <c r="G144" s="89"/>
    </row>
    <row r="145" spans="1:7">
      <c r="A145" s="88">
        <v>144</v>
      </c>
      <c r="B145" s="89" t="s">
        <v>72</v>
      </c>
      <c r="C145" s="104" t="s">
        <v>78</v>
      </c>
      <c r="D145" s="110" t="s">
        <v>83</v>
      </c>
      <c r="E145" s="90" t="s">
        <v>19</v>
      </c>
      <c r="F145" s="107" t="s">
        <v>27</v>
      </c>
      <c r="G145" s="89"/>
    </row>
    <row r="146" spans="1:7">
      <c r="A146" s="88">
        <v>145</v>
      </c>
      <c r="B146" s="89" t="s">
        <v>72</v>
      </c>
      <c r="C146" s="104" t="s">
        <v>78</v>
      </c>
      <c r="D146" s="110" t="s">
        <v>83</v>
      </c>
      <c r="E146" s="90" t="s">
        <v>43</v>
      </c>
      <c r="F146" s="107" t="s">
        <v>27</v>
      </c>
      <c r="G146" s="89"/>
    </row>
    <row r="147" spans="1:7">
      <c r="A147" s="88">
        <v>146</v>
      </c>
      <c r="B147" s="89" t="s">
        <v>72</v>
      </c>
      <c r="C147" s="104" t="s">
        <v>78</v>
      </c>
      <c r="D147" s="110" t="s">
        <v>83</v>
      </c>
      <c r="E147" s="90" t="s">
        <v>44</v>
      </c>
      <c r="F147" s="107" t="s">
        <v>27</v>
      </c>
      <c r="G147" s="89"/>
    </row>
    <row r="148" spans="1:7">
      <c r="A148" s="88">
        <v>147</v>
      </c>
      <c r="B148" s="89" t="s">
        <v>72</v>
      </c>
      <c r="C148" s="104" t="s">
        <v>78</v>
      </c>
      <c r="D148" s="110" t="s">
        <v>83</v>
      </c>
      <c r="E148" s="90" t="s">
        <v>32</v>
      </c>
      <c r="F148" s="107" t="s">
        <v>27</v>
      </c>
      <c r="G148" s="89"/>
    </row>
    <row r="149" spans="1:7">
      <c r="A149" s="88">
        <v>148</v>
      </c>
      <c r="B149" s="89" t="s">
        <v>72</v>
      </c>
      <c r="C149" s="104" t="s">
        <v>78</v>
      </c>
      <c r="D149" s="110" t="s">
        <v>84</v>
      </c>
      <c r="E149" s="90"/>
      <c r="F149" s="107" t="s">
        <v>27</v>
      </c>
      <c r="G149" s="89"/>
    </row>
    <row r="150" ht="15.6" spans="1:7">
      <c r="A150" s="88">
        <v>149</v>
      </c>
      <c r="B150" s="89" t="s">
        <v>72</v>
      </c>
      <c r="C150" t="s">
        <v>78</v>
      </c>
      <c r="D150" s="111" t="s">
        <v>85</v>
      </c>
      <c r="E150" s="90"/>
      <c r="F150" s="107" t="s">
        <v>20</v>
      </c>
      <c r="G150" s="89"/>
    </row>
    <row r="151" ht="31.2" spans="1:7">
      <c r="A151" s="88">
        <v>150</v>
      </c>
      <c r="B151" s="89" t="s">
        <v>72</v>
      </c>
      <c r="C151" t="s">
        <v>78</v>
      </c>
      <c r="D151" s="111" t="s">
        <v>86</v>
      </c>
      <c r="E151" s="90"/>
      <c r="F151" s="107" t="s">
        <v>20</v>
      </c>
      <c r="G151" s="89"/>
    </row>
    <row r="152" ht="15.6" spans="1:7">
      <c r="A152" s="88">
        <v>151</v>
      </c>
      <c r="B152" s="89" t="s">
        <v>72</v>
      </c>
      <c r="C152" t="s">
        <v>78</v>
      </c>
      <c r="D152" s="111" t="s">
        <v>87</v>
      </c>
      <c r="E152" s="90"/>
      <c r="F152" s="107" t="s">
        <v>20</v>
      </c>
      <c r="G152" s="89"/>
    </row>
    <row r="153" ht="15.6" spans="1:7">
      <c r="A153" s="88">
        <v>152</v>
      </c>
      <c r="B153" s="89" t="s">
        <v>72</v>
      </c>
      <c r="C153" t="s">
        <v>78</v>
      </c>
      <c r="D153" s="111" t="s">
        <v>88</v>
      </c>
      <c r="E153" s="90"/>
      <c r="F153" s="107" t="s">
        <v>20</v>
      </c>
      <c r="G153" s="89"/>
    </row>
    <row r="154" ht="31.2" spans="1:7">
      <c r="A154" s="88">
        <v>153</v>
      </c>
      <c r="B154" s="89" t="s">
        <v>72</v>
      </c>
      <c r="C154" t="s">
        <v>75</v>
      </c>
      <c r="D154" s="111" t="s">
        <v>89</v>
      </c>
      <c r="E154" s="90"/>
      <c r="F154" s="107" t="s">
        <v>20</v>
      </c>
      <c r="G154" s="89"/>
    </row>
    <row r="155" ht="15.6" spans="1:7">
      <c r="A155" s="88">
        <v>154</v>
      </c>
      <c r="B155" s="89" t="s">
        <v>72</v>
      </c>
      <c r="C155" t="s">
        <v>78</v>
      </c>
      <c r="D155" s="111" t="s">
        <v>90</v>
      </c>
      <c r="E155" s="90"/>
      <c r="F155" s="107" t="s">
        <v>20</v>
      </c>
      <c r="G155" s="89"/>
    </row>
    <row r="156" ht="15.6" spans="1:7">
      <c r="A156" s="88">
        <v>155</v>
      </c>
      <c r="B156" s="89" t="s">
        <v>72</v>
      </c>
      <c r="C156" t="s">
        <v>78</v>
      </c>
      <c r="D156" s="111" t="s">
        <v>91</v>
      </c>
      <c r="E156" s="90"/>
      <c r="F156" s="107" t="s">
        <v>20</v>
      </c>
      <c r="G156" s="89"/>
    </row>
    <row r="157" ht="15.6" spans="1:7">
      <c r="A157" s="88">
        <v>156</v>
      </c>
      <c r="B157" s="89" t="s">
        <v>72</v>
      </c>
      <c r="C157" t="s">
        <v>78</v>
      </c>
      <c r="D157" s="111" t="s">
        <v>92</v>
      </c>
      <c r="E157" s="90"/>
      <c r="F157" s="107" t="s">
        <v>20</v>
      </c>
      <c r="G157" s="89"/>
    </row>
    <row r="158" ht="15.6" spans="1:7">
      <c r="A158" s="88">
        <v>157</v>
      </c>
      <c r="B158" s="89" t="s">
        <v>72</v>
      </c>
      <c r="C158" t="s">
        <v>78</v>
      </c>
      <c r="D158" s="111" t="s">
        <v>93</v>
      </c>
      <c r="E158" s="90"/>
      <c r="F158" s="107" t="s">
        <v>20</v>
      </c>
      <c r="G158" s="89"/>
    </row>
    <row r="159" ht="15.6" spans="1:7">
      <c r="A159" s="88">
        <v>158</v>
      </c>
      <c r="B159" s="89" t="s">
        <v>72</v>
      </c>
      <c r="C159" t="s">
        <v>78</v>
      </c>
      <c r="D159" s="111" t="s">
        <v>94</v>
      </c>
      <c r="E159" s="90"/>
      <c r="F159" s="107" t="s">
        <v>20</v>
      </c>
      <c r="G159" s="89"/>
    </row>
    <row r="160" ht="16.35" spans="1:7">
      <c r="A160" s="99">
        <v>159</v>
      </c>
      <c r="B160" s="93" t="s">
        <v>72</v>
      </c>
      <c r="C160" s="94" t="s">
        <v>78</v>
      </c>
      <c r="D160" s="112" t="s">
        <v>95</v>
      </c>
      <c r="E160" s="96"/>
      <c r="F160" s="109" t="s">
        <v>20</v>
      </c>
      <c r="G160" s="93"/>
    </row>
    <row r="161" ht="15.6" spans="1:7">
      <c r="A161" s="83">
        <v>160</v>
      </c>
      <c r="B161" s="84" t="s">
        <v>72</v>
      </c>
      <c r="C161" s="85" t="s">
        <v>78</v>
      </c>
      <c r="D161" s="113" t="s">
        <v>96</v>
      </c>
      <c r="E161" s="86"/>
      <c r="F161" s="114" t="s">
        <v>20</v>
      </c>
      <c r="G161" s="89" t="s">
        <v>97</v>
      </c>
    </row>
    <row r="162" ht="15.6" spans="1:7">
      <c r="A162" s="88">
        <v>161</v>
      </c>
      <c r="B162" s="89" t="s">
        <v>72</v>
      </c>
      <c r="C162" t="s">
        <v>78</v>
      </c>
      <c r="D162" s="115" t="s">
        <v>98</v>
      </c>
      <c r="E162" s="90"/>
      <c r="F162" s="116" t="s">
        <v>20</v>
      </c>
      <c r="G162" s="89"/>
    </row>
    <row r="163" ht="15.6" spans="1:7">
      <c r="A163" s="88">
        <v>162</v>
      </c>
      <c r="B163" s="89" t="s">
        <v>72</v>
      </c>
      <c r="C163" t="s">
        <v>75</v>
      </c>
      <c r="D163" s="115" t="s">
        <v>99</v>
      </c>
      <c r="E163" s="90"/>
      <c r="F163" s="116" t="s">
        <v>20</v>
      </c>
      <c r="G163" s="89"/>
    </row>
    <row r="164" ht="15.6" spans="1:7">
      <c r="A164" s="88">
        <v>163</v>
      </c>
      <c r="B164" s="89" t="s">
        <v>72</v>
      </c>
      <c r="C164" t="s">
        <v>78</v>
      </c>
      <c r="D164" s="115" t="s">
        <v>100</v>
      </c>
      <c r="E164" s="90"/>
      <c r="F164" s="116" t="s">
        <v>20</v>
      </c>
      <c r="G164" s="89"/>
    </row>
    <row r="165" ht="15.6" spans="1:7">
      <c r="A165" s="88">
        <v>164</v>
      </c>
      <c r="B165" s="89" t="s">
        <v>72</v>
      </c>
      <c r="C165" t="s">
        <v>78</v>
      </c>
      <c r="D165" s="115" t="s">
        <v>101</v>
      </c>
      <c r="E165" s="90"/>
      <c r="F165" s="116" t="s">
        <v>20</v>
      </c>
      <c r="G165" s="89"/>
    </row>
    <row r="166" ht="15.6" spans="1:7">
      <c r="A166" s="88">
        <v>165</v>
      </c>
      <c r="B166" s="89" t="s">
        <v>72</v>
      </c>
      <c r="C166" t="s">
        <v>78</v>
      </c>
      <c r="D166" s="115" t="s">
        <v>102</v>
      </c>
      <c r="E166" s="90"/>
      <c r="F166" s="116" t="s">
        <v>20</v>
      </c>
      <c r="G166" s="89"/>
    </row>
    <row r="167" ht="15.6" spans="1:7">
      <c r="A167" s="88">
        <v>166</v>
      </c>
      <c r="B167" s="89" t="s">
        <v>72</v>
      </c>
      <c r="C167" t="s">
        <v>78</v>
      </c>
      <c r="D167" s="115" t="s">
        <v>103</v>
      </c>
      <c r="E167" s="90"/>
      <c r="F167" s="116" t="s">
        <v>20</v>
      </c>
      <c r="G167" s="89"/>
    </row>
    <row r="168" ht="15.6" spans="1:7">
      <c r="A168" s="88">
        <v>167</v>
      </c>
      <c r="B168" s="89" t="s">
        <v>72</v>
      </c>
      <c r="C168" t="s">
        <v>104</v>
      </c>
      <c r="D168" s="115" t="s">
        <v>105</v>
      </c>
      <c r="E168" s="90"/>
      <c r="F168" s="116" t="s">
        <v>20</v>
      </c>
      <c r="G168" s="89"/>
    </row>
    <row r="169" ht="15.6" spans="1:7">
      <c r="A169" s="88">
        <v>168</v>
      </c>
      <c r="B169" s="89" t="s">
        <v>72</v>
      </c>
      <c r="C169" t="s">
        <v>104</v>
      </c>
      <c r="D169" s="115" t="s">
        <v>106</v>
      </c>
      <c r="E169" s="90" t="s">
        <v>107</v>
      </c>
      <c r="F169" s="90" t="s">
        <v>34</v>
      </c>
      <c r="G169" s="89"/>
    </row>
    <row r="170" ht="15.6" spans="1:7">
      <c r="A170" s="88">
        <v>169</v>
      </c>
      <c r="B170" s="89" t="s">
        <v>72</v>
      </c>
      <c r="C170" t="s">
        <v>104</v>
      </c>
      <c r="D170" s="115" t="s">
        <v>106</v>
      </c>
      <c r="E170" s="90" t="s">
        <v>19</v>
      </c>
      <c r="F170" s="90" t="s">
        <v>34</v>
      </c>
      <c r="G170" s="89"/>
    </row>
    <row r="171" spans="1:7">
      <c r="A171" s="88">
        <v>170</v>
      </c>
      <c r="B171" s="89" t="s">
        <v>72</v>
      </c>
      <c r="C171" t="s">
        <v>104</v>
      </c>
      <c r="D171" s="117" t="s">
        <v>108</v>
      </c>
      <c r="E171" s="90"/>
      <c r="F171" s="116" t="s">
        <v>20</v>
      </c>
      <c r="G171" s="89"/>
    </row>
    <row r="172" spans="1:7">
      <c r="A172" s="88">
        <v>171</v>
      </c>
      <c r="B172" s="89" t="s">
        <v>72</v>
      </c>
      <c r="C172" t="s">
        <v>104</v>
      </c>
      <c r="D172" s="117" t="s">
        <v>109</v>
      </c>
      <c r="E172" s="90"/>
      <c r="F172" s="116" t="s">
        <v>34</v>
      </c>
      <c r="G172" s="89"/>
    </row>
    <row r="173" spans="1:7">
      <c r="A173" s="88">
        <v>172</v>
      </c>
      <c r="B173" s="89" t="s">
        <v>72</v>
      </c>
      <c r="C173" t="s">
        <v>104</v>
      </c>
      <c r="D173" s="117" t="s">
        <v>110</v>
      </c>
      <c r="E173" s="90"/>
      <c r="F173" s="116" t="s">
        <v>34</v>
      </c>
      <c r="G173" s="89"/>
    </row>
    <row r="174" spans="1:7">
      <c r="A174" s="88">
        <v>173</v>
      </c>
      <c r="B174" s="89" t="s">
        <v>72</v>
      </c>
      <c r="C174" t="s">
        <v>104</v>
      </c>
      <c r="D174" s="117" t="s">
        <v>111</v>
      </c>
      <c r="E174" s="90"/>
      <c r="F174" s="116" t="s">
        <v>34</v>
      </c>
      <c r="G174" s="89"/>
    </row>
    <row r="175" spans="1:7">
      <c r="A175" s="88">
        <v>174</v>
      </c>
      <c r="B175" s="89" t="s">
        <v>72</v>
      </c>
      <c r="C175" t="s">
        <v>112</v>
      </c>
      <c r="D175" s="89"/>
      <c r="E175" s="90" t="s">
        <v>16</v>
      </c>
      <c r="F175" s="90" t="s">
        <v>20</v>
      </c>
      <c r="G175" s="89"/>
    </row>
    <row r="176" spans="1:7">
      <c r="A176" s="88">
        <v>175</v>
      </c>
      <c r="B176" s="89" t="s">
        <v>72</v>
      </c>
      <c r="C176" t="s">
        <v>112</v>
      </c>
      <c r="D176" s="89"/>
      <c r="E176" s="90" t="s">
        <v>43</v>
      </c>
      <c r="F176" s="90" t="s">
        <v>27</v>
      </c>
      <c r="G176" s="89"/>
    </row>
    <row r="177" ht="15.15" spans="1:7">
      <c r="A177" s="99">
        <v>176</v>
      </c>
      <c r="B177" s="93" t="s">
        <v>72</v>
      </c>
      <c r="C177" s="94" t="s">
        <v>112</v>
      </c>
      <c r="D177" s="93"/>
      <c r="E177" s="96" t="s">
        <v>44</v>
      </c>
      <c r="F177" s="96" t="s">
        <v>27</v>
      </c>
      <c r="G177" s="93"/>
    </row>
  </sheetData>
  <mergeCells count="1">
    <mergeCell ref="G3:G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E11" sqref="E11"/>
    </sheetView>
  </sheetViews>
  <sheetFormatPr defaultColWidth="9.12962962962963" defaultRowHeight="14.4" outlineLevelRow="4" outlineLevelCol="4"/>
  <cols>
    <col min="1" max="1" width="11.3796296296296"/>
    <col min="4" max="4" width="29.1296296296296" customWidth="1"/>
  </cols>
  <sheetData>
    <row r="2" spans="1:5">
      <c r="A2" t="s">
        <v>113</v>
      </c>
      <c r="B2" t="s">
        <v>114</v>
      </c>
      <c r="C2" t="s">
        <v>115</v>
      </c>
      <c r="D2" t="s">
        <v>116</v>
      </c>
      <c r="E2" t="s">
        <v>117</v>
      </c>
    </row>
    <row r="3" spans="1:5">
      <c r="A3" s="70">
        <v>45603</v>
      </c>
      <c r="B3" t="s">
        <v>118</v>
      </c>
      <c r="C3" t="s">
        <v>119</v>
      </c>
      <c r="E3" t="s">
        <v>120</v>
      </c>
    </row>
    <row r="4" spans="1:5">
      <c r="A4" s="70">
        <v>45609</v>
      </c>
      <c r="B4" t="s">
        <v>121</v>
      </c>
      <c r="C4" t="s">
        <v>122</v>
      </c>
      <c r="D4" t="s">
        <v>123</v>
      </c>
      <c r="E4" t="s">
        <v>124</v>
      </c>
    </row>
    <row r="5" spans="1:5">
      <c r="A5" s="70">
        <v>45610</v>
      </c>
      <c r="B5" t="s">
        <v>125</v>
      </c>
      <c r="C5" t="s">
        <v>122</v>
      </c>
      <c r="E5" t="s">
        <v>126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1"/>
  <sheetViews>
    <sheetView workbookViewId="0">
      <selection activeCell="B3" sqref="B3:G3"/>
    </sheetView>
  </sheetViews>
  <sheetFormatPr defaultColWidth="4.37962962962963" defaultRowHeight="14.4"/>
  <cols>
    <col min="1" max="1" width="6.87962962962963" style="22" customWidth="1"/>
    <col min="2" max="3" width="23.75" style="22" customWidth="1"/>
    <col min="4" max="4" width="45.75" style="22" customWidth="1"/>
    <col min="5" max="5" width="15.25" style="22" customWidth="1"/>
    <col min="6" max="6" width="11.25" style="22" customWidth="1"/>
    <col min="7" max="7" width="8.37962962962963" style="22" customWidth="1"/>
    <col min="8" max="8" width="9.5" style="22" customWidth="1"/>
    <col min="9" max="9" width="10.5" style="22" customWidth="1"/>
    <col min="10" max="10" width="12" style="22" customWidth="1"/>
    <col min="11" max="11" width="16.5" style="22" customWidth="1"/>
    <col min="12" max="12" width="11.25" style="22" customWidth="1"/>
    <col min="13" max="13" width="5" style="22" customWidth="1"/>
    <col min="14" max="14" width="7.25" style="22" customWidth="1"/>
    <col min="15" max="15" width="4.5" style="22" customWidth="1"/>
    <col min="16" max="16" width="144.87962962963" style="22" customWidth="1"/>
    <col min="17" max="32" width="9.12962962962963" style="22" customWidth="1"/>
    <col min="33" max="16384" width="4.37962962962963" style="22"/>
  </cols>
  <sheetData>
    <row r="1" spans="1:16">
      <c r="A1" s="21" t="s">
        <v>127</v>
      </c>
      <c r="B1" s="21" t="s">
        <v>1</v>
      </c>
      <c r="C1" s="21" t="s">
        <v>2</v>
      </c>
      <c r="D1" s="21" t="s">
        <v>128</v>
      </c>
      <c r="E1" s="21" t="s">
        <v>0</v>
      </c>
      <c r="F1" s="21" t="s">
        <v>4</v>
      </c>
      <c r="G1" s="21" t="s">
        <v>129</v>
      </c>
      <c r="H1" s="21" t="s">
        <v>130</v>
      </c>
      <c r="I1" s="21" t="s">
        <v>131</v>
      </c>
      <c r="J1" s="21" t="s">
        <v>132</v>
      </c>
      <c r="K1" s="21" t="s">
        <v>133</v>
      </c>
      <c r="L1" s="21" t="s">
        <v>3</v>
      </c>
      <c r="M1" s="21" t="s">
        <v>134</v>
      </c>
      <c r="N1" s="62" t="s">
        <v>5</v>
      </c>
      <c r="O1" s="22" t="s">
        <v>135</v>
      </c>
      <c r="P1" s="22" t="s">
        <v>136</v>
      </c>
    </row>
    <row r="2" spans="1:13">
      <c r="A2" s="20">
        <v>1</v>
      </c>
      <c r="B2" s="20" t="s">
        <v>137</v>
      </c>
      <c r="C2" s="20" t="s">
        <v>138</v>
      </c>
      <c r="D2" s="20" t="s">
        <v>139</v>
      </c>
      <c r="E2" s="20" t="s">
        <v>140</v>
      </c>
      <c r="F2" s="20" t="s">
        <v>27</v>
      </c>
      <c r="G2" s="20">
        <f>_xlfn.IFS(F2="Simple",1,F2="Medium",2,F2="High",4)</f>
        <v>1</v>
      </c>
      <c r="H2" s="20">
        <f>(G2*2)*0.2</f>
        <v>0.4</v>
      </c>
      <c r="I2" s="49">
        <f>(G2*2)*0.3</f>
        <v>0.6</v>
      </c>
      <c r="J2" s="20">
        <f>(G2*2)*0.5</f>
        <v>1</v>
      </c>
      <c r="K2" s="20"/>
      <c r="L2" s="20"/>
      <c r="M2" s="63"/>
    </row>
    <row r="3" spans="1:13">
      <c r="A3" s="20">
        <v>2</v>
      </c>
      <c r="B3" s="20" t="s">
        <v>137</v>
      </c>
      <c r="C3" s="20" t="s">
        <v>141</v>
      </c>
      <c r="D3" s="20" t="s">
        <v>142</v>
      </c>
      <c r="E3" s="20" t="s">
        <v>140</v>
      </c>
      <c r="F3" s="20" t="s">
        <v>20</v>
      </c>
      <c r="G3" s="20">
        <f t="shared" ref="G3:G18" si="0">_xlfn.IFS(F3="Simple",1,F3="Medium",2,F3="High",4)</f>
        <v>2</v>
      </c>
      <c r="H3" s="20">
        <f t="shared" ref="H3:H18" si="1">(G3*2)*0.2</f>
        <v>0.8</v>
      </c>
      <c r="I3" s="49">
        <f t="shared" ref="I3:I18" si="2">(G3*2)*0.3</f>
        <v>1.2</v>
      </c>
      <c r="J3" s="20">
        <f t="shared" ref="J3:J18" si="3">(G3*2)*0.5</f>
        <v>2</v>
      </c>
      <c r="K3" s="20"/>
      <c r="L3" s="20"/>
      <c r="M3" s="63"/>
    </row>
    <row r="4" spans="1:13">
      <c r="A4" s="20">
        <v>3</v>
      </c>
      <c r="B4" s="20" t="s">
        <v>143</v>
      </c>
      <c r="C4" s="20" t="s">
        <v>143</v>
      </c>
      <c r="D4" s="20" t="s">
        <v>144</v>
      </c>
      <c r="E4" s="20" t="s">
        <v>145</v>
      </c>
      <c r="F4" s="20" t="s">
        <v>20</v>
      </c>
      <c r="G4" s="20">
        <f t="shared" si="0"/>
        <v>2</v>
      </c>
      <c r="H4" s="20">
        <f t="shared" si="1"/>
        <v>0.8</v>
      </c>
      <c r="I4" s="49">
        <f t="shared" si="2"/>
        <v>1.2</v>
      </c>
      <c r="J4" s="20">
        <f t="shared" si="3"/>
        <v>2</v>
      </c>
      <c r="K4" s="20"/>
      <c r="L4" s="20"/>
      <c r="M4" s="63"/>
    </row>
    <row r="5" spans="1:13">
      <c r="A5" s="20">
        <v>4</v>
      </c>
      <c r="B5" s="20" t="s">
        <v>146</v>
      </c>
      <c r="C5" s="20" t="s">
        <v>147</v>
      </c>
      <c r="D5" s="20" t="s">
        <v>148</v>
      </c>
      <c r="E5" s="20" t="s">
        <v>149</v>
      </c>
      <c r="F5" s="20" t="s">
        <v>27</v>
      </c>
      <c r="G5" s="20">
        <f t="shared" si="0"/>
        <v>1</v>
      </c>
      <c r="H5" s="20">
        <f t="shared" si="1"/>
        <v>0.4</v>
      </c>
      <c r="I5" s="49">
        <f t="shared" si="2"/>
        <v>0.6</v>
      </c>
      <c r="J5" s="20">
        <f t="shared" si="3"/>
        <v>1</v>
      </c>
      <c r="K5" s="20"/>
      <c r="L5" s="20"/>
      <c r="M5" s="63"/>
    </row>
    <row r="6" spans="1:13">
      <c r="A6" s="20">
        <v>5</v>
      </c>
      <c r="B6" s="20" t="s">
        <v>137</v>
      </c>
      <c r="C6" s="20" t="s">
        <v>141</v>
      </c>
      <c r="D6" s="20" t="s">
        <v>150</v>
      </c>
      <c r="E6" s="20" t="s">
        <v>35</v>
      </c>
      <c r="F6" s="20" t="s">
        <v>20</v>
      </c>
      <c r="G6" s="20">
        <f t="shared" si="0"/>
        <v>2</v>
      </c>
      <c r="H6" s="20">
        <f t="shared" si="1"/>
        <v>0.8</v>
      </c>
      <c r="I6" s="49">
        <f t="shared" si="2"/>
        <v>1.2</v>
      </c>
      <c r="J6" s="20">
        <f t="shared" si="3"/>
        <v>2</v>
      </c>
      <c r="K6" s="20"/>
      <c r="L6" s="20"/>
      <c r="M6" s="63"/>
    </row>
    <row r="7" spans="1:13">
      <c r="A7" s="20">
        <v>6</v>
      </c>
      <c r="B7" s="20" t="s">
        <v>137</v>
      </c>
      <c r="C7" s="20" t="s">
        <v>141</v>
      </c>
      <c r="D7" s="20" t="s">
        <v>151</v>
      </c>
      <c r="E7" s="20" t="s">
        <v>35</v>
      </c>
      <c r="F7" s="20" t="s">
        <v>20</v>
      </c>
      <c r="G7" s="20">
        <f t="shared" si="0"/>
        <v>2</v>
      </c>
      <c r="H7" s="20">
        <f t="shared" si="1"/>
        <v>0.8</v>
      </c>
      <c r="I7" s="49">
        <f t="shared" si="2"/>
        <v>1.2</v>
      </c>
      <c r="J7" s="20">
        <f t="shared" si="3"/>
        <v>2</v>
      </c>
      <c r="K7" s="20"/>
      <c r="L7" s="20"/>
      <c r="M7" s="63"/>
    </row>
    <row r="8" spans="1:13">
      <c r="A8" s="20">
        <v>7</v>
      </c>
      <c r="B8" s="20" t="s">
        <v>137</v>
      </c>
      <c r="C8" s="20" t="s">
        <v>141</v>
      </c>
      <c r="D8" s="20" t="s">
        <v>152</v>
      </c>
      <c r="E8" s="20" t="s">
        <v>15</v>
      </c>
      <c r="F8" s="20" t="s">
        <v>20</v>
      </c>
      <c r="G8" s="20">
        <f t="shared" si="0"/>
        <v>2</v>
      </c>
      <c r="H8" s="20">
        <f t="shared" si="1"/>
        <v>0.8</v>
      </c>
      <c r="I8" s="49">
        <f t="shared" si="2"/>
        <v>1.2</v>
      </c>
      <c r="J8" s="20">
        <f t="shared" si="3"/>
        <v>2</v>
      </c>
      <c r="K8" s="20"/>
      <c r="L8" s="20"/>
      <c r="M8" s="63"/>
    </row>
    <row r="9" spans="1:13">
      <c r="A9" s="20">
        <v>8</v>
      </c>
      <c r="B9" s="20" t="s">
        <v>146</v>
      </c>
      <c r="C9" s="20" t="s">
        <v>147</v>
      </c>
      <c r="D9" s="20" t="s">
        <v>153</v>
      </c>
      <c r="E9" s="20" t="s">
        <v>149</v>
      </c>
      <c r="F9" s="20" t="s">
        <v>27</v>
      </c>
      <c r="G9" s="20">
        <f t="shared" si="0"/>
        <v>1</v>
      </c>
      <c r="H9" s="20">
        <f t="shared" si="1"/>
        <v>0.4</v>
      </c>
      <c r="I9" s="49">
        <f t="shared" si="2"/>
        <v>0.6</v>
      </c>
      <c r="J9" s="20">
        <f t="shared" si="3"/>
        <v>1</v>
      </c>
      <c r="K9" s="20"/>
      <c r="L9" s="20"/>
      <c r="M9" s="63"/>
    </row>
    <row r="10" ht="15.6" spans="1:13">
      <c r="A10" s="20">
        <v>9</v>
      </c>
      <c r="B10" s="20" t="s">
        <v>154</v>
      </c>
      <c r="C10" s="20" t="s">
        <v>154</v>
      </c>
      <c r="D10" s="20" t="s">
        <v>155</v>
      </c>
      <c r="E10" s="20" t="s">
        <v>155</v>
      </c>
      <c r="F10" s="20" t="s">
        <v>34</v>
      </c>
      <c r="G10" s="20">
        <f t="shared" si="0"/>
        <v>4</v>
      </c>
      <c r="H10" s="20">
        <f t="shared" si="1"/>
        <v>1.6</v>
      </c>
      <c r="I10" s="49">
        <f t="shared" si="2"/>
        <v>2.4</v>
      </c>
      <c r="J10" s="20">
        <f t="shared" si="3"/>
        <v>4</v>
      </c>
      <c r="K10" s="51"/>
      <c r="L10" s="51"/>
      <c r="M10" s="63"/>
    </row>
    <row r="11" ht="15.6" spans="1:13">
      <c r="A11" s="20">
        <v>10</v>
      </c>
      <c r="B11" s="20" t="s">
        <v>156</v>
      </c>
      <c r="C11" s="20" t="s">
        <v>156</v>
      </c>
      <c r="D11" s="20" t="s">
        <v>157</v>
      </c>
      <c r="E11" s="20" t="s">
        <v>158</v>
      </c>
      <c r="F11" s="20" t="s">
        <v>34</v>
      </c>
      <c r="G11" s="20">
        <f t="shared" si="0"/>
        <v>4</v>
      </c>
      <c r="H11" s="20">
        <f t="shared" si="1"/>
        <v>1.6</v>
      </c>
      <c r="I11" s="49">
        <f t="shared" si="2"/>
        <v>2.4</v>
      </c>
      <c r="J11" s="20">
        <f t="shared" si="3"/>
        <v>4</v>
      </c>
      <c r="K11" s="51"/>
      <c r="L11" s="51"/>
      <c r="M11" s="63"/>
    </row>
    <row r="12" ht="15.6" spans="1:13">
      <c r="A12" s="20">
        <v>11</v>
      </c>
      <c r="B12" s="20" t="s">
        <v>156</v>
      </c>
      <c r="C12" s="20" t="s">
        <v>156</v>
      </c>
      <c r="D12" s="20" t="s">
        <v>159</v>
      </c>
      <c r="E12" s="20" t="s">
        <v>158</v>
      </c>
      <c r="F12" s="20" t="s">
        <v>34</v>
      </c>
      <c r="G12" s="20">
        <f t="shared" si="0"/>
        <v>4</v>
      </c>
      <c r="H12" s="20">
        <f t="shared" si="1"/>
        <v>1.6</v>
      </c>
      <c r="I12" s="49">
        <f t="shared" si="2"/>
        <v>2.4</v>
      </c>
      <c r="J12" s="20">
        <f t="shared" si="3"/>
        <v>4</v>
      </c>
      <c r="K12" s="51"/>
      <c r="L12" s="51"/>
      <c r="M12" s="64"/>
    </row>
    <row r="13" ht="15.6" spans="1:13">
      <c r="A13" s="20">
        <v>12</v>
      </c>
      <c r="B13" s="20" t="s">
        <v>156</v>
      </c>
      <c r="C13" s="20" t="s">
        <v>156</v>
      </c>
      <c r="D13" s="20" t="s">
        <v>160</v>
      </c>
      <c r="E13" s="20" t="s">
        <v>158</v>
      </c>
      <c r="F13" s="20" t="s">
        <v>34</v>
      </c>
      <c r="G13" s="20">
        <f t="shared" si="0"/>
        <v>4</v>
      </c>
      <c r="H13" s="20">
        <f t="shared" si="1"/>
        <v>1.6</v>
      </c>
      <c r="I13" s="49">
        <f t="shared" si="2"/>
        <v>2.4</v>
      </c>
      <c r="J13" s="20">
        <f t="shared" si="3"/>
        <v>4</v>
      </c>
      <c r="K13" s="51"/>
      <c r="L13" s="51"/>
      <c r="M13" s="64"/>
    </row>
    <row r="14" ht="15.6" spans="1:13">
      <c r="A14" s="20">
        <v>13</v>
      </c>
      <c r="B14" s="20" t="s">
        <v>156</v>
      </c>
      <c r="C14" s="20" t="s">
        <v>156</v>
      </c>
      <c r="D14" s="20" t="s">
        <v>161</v>
      </c>
      <c r="E14" s="20" t="s">
        <v>158</v>
      </c>
      <c r="F14" s="20" t="s">
        <v>34</v>
      </c>
      <c r="G14" s="20">
        <f t="shared" si="0"/>
        <v>4</v>
      </c>
      <c r="H14" s="20">
        <f t="shared" si="1"/>
        <v>1.6</v>
      </c>
      <c r="I14" s="49">
        <f t="shared" si="2"/>
        <v>2.4</v>
      </c>
      <c r="J14" s="20">
        <f t="shared" si="3"/>
        <v>4</v>
      </c>
      <c r="K14" s="51"/>
      <c r="L14" s="51"/>
      <c r="M14" s="64"/>
    </row>
    <row r="15" ht="15.6" spans="1:13">
      <c r="A15" s="20">
        <v>14</v>
      </c>
      <c r="B15" s="20" t="s">
        <v>146</v>
      </c>
      <c r="C15" s="20" t="s">
        <v>147</v>
      </c>
      <c r="D15" s="20" t="s">
        <v>162</v>
      </c>
      <c r="E15" s="20" t="s">
        <v>163</v>
      </c>
      <c r="F15" s="20" t="s">
        <v>27</v>
      </c>
      <c r="G15" s="20">
        <f t="shared" si="0"/>
        <v>1</v>
      </c>
      <c r="H15" s="20">
        <f t="shared" si="1"/>
        <v>0.4</v>
      </c>
      <c r="I15" s="49">
        <f t="shared" si="2"/>
        <v>0.6</v>
      </c>
      <c r="J15" s="20">
        <f t="shared" si="3"/>
        <v>1</v>
      </c>
      <c r="K15" s="51"/>
      <c r="L15" s="51"/>
      <c r="M15" s="51"/>
    </row>
    <row r="16" ht="15.6" spans="1:13">
      <c r="A16" s="20">
        <v>15</v>
      </c>
      <c r="B16" s="20" t="s">
        <v>164</v>
      </c>
      <c r="C16" s="20" t="s">
        <v>165</v>
      </c>
      <c r="D16" s="61" t="s">
        <v>166</v>
      </c>
      <c r="E16" s="20" t="s">
        <v>35</v>
      </c>
      <c r="F16" s="20" t="s">
        <v>34</v>
      </c>
      <c r="G16" s="20">
        <f t="shared" si="0"/>
        <v>4</v>
      </c>
      <c r="H16" s="20">
        <f t="shared" si="1"/>
        <v>1.6</v>
      </c>
      <c r="I16" s="49">
        <f t="shared" si="2"/>
        <v>2.4</v>
      </c>
      <c r="J16" s="20">
        <f t="shared" si="3"/>
        <v>4</v>
      </c>
      <c r="K16" s="51"/>
      <c r="L16" s="51"/>
      <c r="M16" s="51"/>
    </row>
    <row r="17" ht="15.6" spans="1:14">
      <c r="A17" s="20">
        <v>16</v>
      </c>
      <c r="B17" s="20" t="s">
        <v>167</v>
      </c>
      <c r="C17" s="20" t="s">
        <v>168</v>
      </c>
      <c r="D17" s="61" t="s">
        <v>169</v>
      </c>
      <c r="E17" s="20" t="s">
        <v>35</v>
      </c>
      <c r="F17" s="20" t="s">
        <v>34</v>
      </c>
      <c r="G17" s="20">
        <f t="shared" si="0"/>
        <v>4</v>
      </c>
      <c r="H17" s="20">
        <f t="shared" si="1"/>
        <v>1.6</v>
      </c>
      <c r="I17" s="49">
        <f t="shared" si="2"/>
        <v>2.4</v>
      </c>
      <c r="J17" s="20">
        <f t="shared" si="3"/>
        <v>4</v>
      </c>
      <c r="K17" s="20"/>
      <c r="L17" s="20"/>
      <c r="M17" s="51"/>
      <c r="N17" s="22" t="s">
        <v>21</v>
      </c>
    </row>
    <row r="18" ht="15.6" spans="1:13">
      <c r="A18" s="20">
        <v>17</v>
      </c>
      <c r="B18" s="20" t="s">
        <v>156</v>
      </c>
      <c r="C18" s="20" t="s">
        <v>156</v>
      </c>
      <c r="D18" s="51" t="s">
        <v>170</v>
      </c>
      <c r="E18" s="51" t="s">
        <v>170</v>
      </c>
      <c r="F18" s="20" t="s">
        <v>20</v>
      </c>
      <c r="G18" s="20">
        <f t="shared" si="0"/>
        <v>2</v>
      </c>
      <c r="H18" s="20">
        <f t="shared" si="1"/>
        <v>0.8</v>
      </c>
      <c r="I18" s="49">
        <f t="shared" si="2"/>
        <v>1.2</v>
      </c>
      <c r="J18" s="20">
        <f t="shared" si="3"/>
        <v>2</v>
      </c>
      <c r="K18" s="20"/>
      <c r="L18" s="20"/>
      <c r="M18" s="51"/>
    </row>
    <row r="19" ht="15.6" spans="4:13">
      <c r="D19" s="60"/>
      <c r="K19" s="65"/>
      <c r="M19" s="60"/>
    </row>
    <row r="20" ht="15.6" spans="4:13">
      <c r="D20" s="60"/>
      <c r="M20" s="60"/>
    </row>
    <row r="21" ht="15.6" spans="4:13">
      <c r="D21" s="60"/>
      <c r="M21" s="60"/>
    </row>
    <row r="22" ht="15.6" spans="4:13">
      <c r="D22" s="60"/>
      <c r="M22" s="60"/>
    </row>
    <row r="23" ht="15.6" spans="4:13">
      <c r="D23" s="60"/>
      <c r="M23" s="60"/>
    </row>
    <row r="24" ht="15.6" spans="4:13">
      <c r="D24" s="60"/>
      <c r="M24" s="60"/>
    </row>
    <row r="25" ht="15.6" spans="4:13">
      <c r="D25" s="60"/>
      <c r="M25" s="60"/>
    </row>
    <row r="26" ht="15.6" spans="4:13">
      <c r="D26" s="60"/>
      <c r="M26" s="60"/>
    </row>
    <row r="27" spans="13:15">
      <c r="M27" s="66"/>
      <c r="O27" s="22" t="s">
        <v>171</v>
      </c>
    </row>
    <row r="28" spans="13:13">
      <c r="M28" s="66"/>
    </row>
    <row r="29" ht="15.6" spans="6:15">
      <c r="F29" s="60"/>
      <c r="M29" s="66"/>
      <c r="O29" s="22" t="s">
        <v>171</v>
      </c>
    </row>
    <row r="30" ht="15.6" spans="6:13">
      <c r="F30" s="60"/>
      <c r="K30" s="60"/>
      <c r="L30" s="60"/>
      <c r="M30" s="60"/>
    </row>
    <row r="31" ht="15.6" spans="6:13">
      <c r="F31" s="60"/>
      <c r="K31" s="60"/>
      <c r="L31" s="60"/>
      <c r="M31" s="67"/>
    </row>
    <row r="32" ht="15.6" spans="11:13">
      <c r="K32" s="60"/>
      <c r="L32" s="60"/>
      <c r="M32" s="67"/>
    </row>
    <row r="33" ht="15.6" spans="11:13">
      <c r="K33" s="60"/>
      <c r="L33" s="60"/>
      <c r="M33" s="67"/>
    </row>
    <row r="34" ht="15.6" spans="11:16">
      <c r="K34" s="60"/>
      <c r="L34" s="60"/>
      <c r="M34" s="67"/>
      <c r="O34" s="22" t="s">
        <v>171</v>
      </c>
      <c r="P34" s="67" t="s">
        <v>172</v>
      </c>
    </row>
    <row r="35" ht="15.6" spans="11:15">
      <c r="K35" s="60"/>
      <c r="L35" s="60"/>
      <c r="M35" s="60"/>
      <c r="O35" s="22" t="s">
        <v>171</v>
      </c>
    </row>
    <row r="36" ht="15.6" spans="11:15">
      <c r="K36" s="60"/>
      <c r="L36" s="60"/>
      <c r="M36" s="60"/>
      <c r="O36" s="22" t="s">
        <v>171</v>
      </c>
    </row>
    <row r="37" ht="15.6" spans="11:13">
      <c r="K37" s="60"/>
      <c r="L37" s="60"/>
      <c r="M37" s="60"/>
    </row>
    <row r="38" ht="15.6" spans="11:15">
      <c r="K38" s="60"/>
      <c r="L38" s="60"/>
      <c r="M38" s="60"/>
      <c r="O38" s="22" t="s">
        <v>171</v>
      </c>
    </row>
    <row r="39" ht="15.6" spans="11:15">
      <c r="K39" s="60"/>
      <c r="L39" s="60"/>
      <c r="M39" s="60"/>
      <c r="O39" s="22" t="s">
        <v>171</v>
      </c>
    </row>
    <row r="40" ht="15.6" spans="11:13">
      <c r="K40" s="60"/>
      <c r="L40" s="60"/>
      <c r="M40" s="60"/>
    </row>
    <row r="41" ht="15.6" spans="11:15">
      <c r="K41" s="60"/>
      <c r="L41" s="60"/>
      <c r="M41" s="60"/>
      <c r="O41" s="22" t="s">
        <v>171</v>
      </c>
    </row>
    <row r="42" ht="15.6" spans="11:15">
      <c r="K42" s="60"/>
      <c r="L42" s="60"/>
      <c r="M42" s="60"/>
      <c r="O42" s="22" t="s">
        <v>171</v>
      </c>
    </row>
    <row r="43" ht="15.6" spans="11:13">
      <c r="K43" s="60"/>
      <c r="L43" s="60"/>
      <c r="M43" s="60"/>
    </row>
    <row r="44" spans="14:15">
      <c r="N44" s="22" t="s">
        <v>42</v>
      </c>
      <c r="O44" s="22" t="s">
        <v>171</v>
      </c>
    </row>
    <row r="50" spans="15:15">
      <c r="O50" s="22" t="s">
        <v>171</v>
      </c>
    </row>
    <row r="51" spans="15:15">
      <c r="O51" s="22" t="s">
        <v>171</v>
      </c>
    </row>
    <row r="52" spans="15:15">
      <c r="O52" s="22" t="s">
        <v>171</v>
      </c>
    </row>
    <row r="53" spans="15:15">
      <c r="O53" s="22" t="s">
        <v>171</v>
      </c>
    </row>
    <row r="54" spans="15:15">
      <c r="O54" s="22" t="s">
        <v>171</v>
      </c>
    </row>
    <row r="55" spans="15:15">
      <c r="O55" s="22" t="s">
        <v>171</v>
      </c>
    </row>
    <row r="56" spans="15:15">
      <c r="O56" s="22" t="s">
        <v>171</v>
      </c>
    </row>
    <row r="57" spans="15:15">
      <c r="O57" s="22" t="s">
        <v>171</v>
      </c>
    </row>
    <row r="58" spans="15:15">
      <c r="O58" s="22" t="s">
        <v>171</v>
      </c>
    </row>
    <row r="59" spans="15:15">
      <c r="O59" s="22" t="s">
        <v>171</v>
      </c>
    </row>
    <row r="60" spans="15:15">
      <c r="O60" s="22" t="s">
        <v>171</v>
      </c>
    </row>
    <row r="61" spans="15:15">
      <c r="O61" s="22" t="s">
        <v>171</v>
      </c>
    </row>
    <row r="62" spans="15:15">
      <c r="O62" s="22" t="s">
        <v>171</v>
      </c>
    </row>
    <row r="63" spans="15:15">
      <c r="O63" s="22" t="s">
        <v>171</v>
      </c>
    </row>
    <row r="64" spans="15:15">
      <c r="O64" s="22" t="s">
        <v>171</v>
      </c>
    </row>
    <row r="65" spans="15:15">
      <c r="O65" s="22" t="s">
        <v>171</v>
      </c>
    </row>
    <row r="66" spans="15:15">
      <c r="O66" s="22" t="s">
        <v>171</v>
      </c>
    </row>
    <row r="67" spans="15:15">
      <c r="O67" s="22" t="s">
        <v>171</v>
      </c>
    </row>
    <row r="68" spans="15:15">
      <c r="O68" s="22" t="s">
        <v>171</v>
      </c>
    </row>
    <row r="69" spans="15:15">
      <c r="O69" s="22" t="s">
        <v>171</v>
      </c>
    </row>
    <row r="70" spans="15:15">
      <c r="O70" s="22" t="s">
        <v>171</v>
      </c>
    </row>
    <row r="71" spans="15:15">
      <c r="O71" s="22" t="s">
        <v>171</v>
      </c>
    </row>
    <row r="72" spans="15:15">
      <c r="O72" s="22" t="s">
        <v>171</v>
      </c>
    </row>
    <row r="73" spans="15:15">
      <c r="O73" s="22" t="s">
        <v>171</v>
      </c>
    </row>
    <row r="74" spans="15:15">
      <c r="O74" s="22" t="s">
        <v>171</v>
      </c>
    </row>
    <row r="75" spans="15:15">
      <c r="O75" s="22" t="s">
        <v>171</v>
      </c>
    </row>
    <row r="76" spans="15:15">
      <c r="O76" s="22" t="s">
        <v>171</v>
      </c>
    </row>
    <row r="77" spans="15:15">
      <c r="O77" s="22" t="s">
        <v>171</v>
      </c>
    </row>
    <row r="78" spans="15:15">
      <c r="O78" s="22" t="s">
        <v>171</v>
      </c>
    </row>
    <row r="79" spans="15:15">
      <c r="O79" s="22" t="s">
        <v>171</v>
      </c>
    </row>
    <row r="80" spans="15:15">
      <c r="O80" s="22" t="s">
        <v>171</v>
      </c>
    </row>
    <row r="81" spans="15:15">
      <c r="O81" s="22" t="s">
        <v>171</v>
      </c>
    </row>
    <row r="82" spans="15:15">
      <c r="O82" s="22" t="s">
        <v>171</v>
      </c>
    </row>
    <row r="83" spans="15:15">
      <c r="O83" s="22" t="s">
        <v>171</v>
      </c>
    </row>
    <row r="84" spans="15:15">
      <c r="O84" s="22" t="s">
        <v>171</v>
      </c>
    </row>
    <row r="85" spans="15:15">
      <c r="O85" s="22" t="s">
        <v>171</v>
      </c>
    </row>
    <row r="86" ht="15.6" spans="3:15">
      <c r="C86" s="60"/>
      <c r="D86" s="60"/>
      <c r="O86" s="22" t="s">
        <v>171</v>
      </c>
    </row>
    <row r="87" ht="15.6" spans="3:15">
      <c r="C87" s="60"/>
      <c r="D87" s="60"/>
      <c r="O87" s="22" t="s">
        <v>171</v>
      </c>
    </row>
    <row r="88" ht="15.6" spans="11:15">
      <c r="K88" s="60"/>
      <c r="L88" s="60"/>
      <c r="M88" s="60"/>
      <c r="O88" s="22" t="s">
        <v>171</v>
      </c>
    </row>
    <row r="89" ht="15.6" spans="11:15">
      <c r="K89" s="60"/>
      <c r="L89" s="60"/>
      <c r="M89" s="60"/>
      <c r="O89" s="22" t="s">
        <v>171</v>
      </c>
    </row>
    <row r="90" ht="15.6" spans="11:15">
      <c r="K90" s="60"/>
      <c r="L90" s="60"/>
      <c r="M90" s="60"/>
      <c r="O90" s="22" t="s">
        <v>171</v>
      </c>
    </row>
    <row r="91" ht="15.6" spans="11:15">
      <c r="K91" s="60"/>
      <c r="L91" s="60"/>
      <c r="M91" s="60"/>
      <c r="O91" s="22" t="s">
        <v>171</v>
      </c>
    </row>
    <row r="92" ht="15.6" spans="11:15">
      <c r="K92" s="60"/>
      <c r="L92" s="60"/>
      <c r="M92" s="60"/>
      <c r="O92" s="22" t="s">
        <v>171</v>
      </c>
    </row>
    <row r="93" ht="15.6" spans="3:14">
      <c r="C93" s="60"/>
      <c r="D93" s="60"/>
      <c r="N93" s="22" t="s">
        <v>54</v>
      </c>
    </row>
    <row r="99" ht="15.6" spans="3:6">
      <c r="C99" s="60"/>
      <c r="D99" s="60"/>
      <c r="F99" s="60"/>
    </row>
    <row r="100" ht="15.6" spans="3:6">
      <c r="C100" s="60"/>
      <c r="D100" s="60"/>
      <c r="F100" s="60"/>
    </row>
    <row r="101" ht="15.6" spans="3:6">
      <c r="C101" s="60"/>
      <c r="D101" s="60"/>
      <c r="F101" s="60"/>
    </row>
    <row r="102" ht="15.6" spans="3:6">
      <c r="C102" s="60"/>
      <c r="D102" s="60"/>
      <c r="F102" s="60"/>
    </row>
    <row r="103" ht="15.6" spans="3:6">
      <c r="C103" s="60"/>
      <c r="D103" s="60"/>
      <c r="F103" s="60"/>
    </row>
    <row r="104" ht="15.6" spans="3:6">
      <c r="C104" s="60"/>
      <c r="D104" s="60"/>
      <c r="F104" s="60"/>
    </row>
    <row r="105" ht="15.6" spans="3:6">
      <c r="C105" s="60"/>
      <c r="D105" s="60"/>
      <c r="F105" s="60"/>
    </row>
    <row r="106" ht="15.6" spans="3:6">
      <c r="C106" s="60"/>
      <c r="D106" s="60"/>
      <c r="F106" s="60"/>
    </row>
    <row r="107" ht="15.6" spans="3:4">
      <c r="C107" s="60"/>
      <c r="D107" s="60"/>
    </row>
    <row r="108" ht="15.6" spans="3:4">
      <c r="C108" s="60"/>
      <c r="D108" s="60"/>
    </row>
    <row r="109" ht="15.6" spans="3:4">
      <c r="C109" s="60"/>
      <c r="D109" s="60"/>
    </row>
    <row r="110" ht="15.6" spans="3:4">
      <c r="C110" s="60"/>
      <c r="D110" s="60"/>
    </row>
    <row r="111" ht="15.6" spans="3:4">
      <c r="C111" s="60"/>
      <c r="D111" s="60"/>
    </row>
    <row r="112" ht="15.6" spans="11:13">
      <c r="K112" s="60"/>
      <c r="L112" s="60"/>
      <c r="M112" s="60"/>
    </row>
    <row r="113" ht="15.6" spans="11:13">
      <c r="K113" s="60"/>
      <c r="L113" s="60"/>
      <c r="M113" s="60"/>
    </row>
    <row r="114" ht="15.6" spans="11:13">
      <c r="K114" s="60"/>
      <c r="L114" s="60"/>
      <c r="M114" s="60"/>
    </row>
    <row r="115" ht="15.6" spans="11:13">
      <c r="K115" s="60"/>
      <c r="L115" s="60"/>
      <c r="M115" s="60"/>
    </row>
    <row r="116" ht="15.6" spans="11:13">
      <c r="K116" s="60"/>
      <c r="L116" s="60"/>
      <c r="M116" s="60"/>
    </row>
    <row r="117" ht="32.1" customHeight="1" spans="3:14">
      <c r="C117" s="60"/>
      <c r="D117" s="60"/>
      <c r="N117" s="22" t="s">
        <v>60</v>
      </c>
    </row>
    <row r="118" ht="15.6" spans="11:13">
      <c r="K118" s="60"/>
      <c r="L118" s="60"/>
      <c r="M118" s="60"/>
    </row>
    <row r="119" ht="15.6" spans="11:13">
      <c r="K119" s="60"/>
      <c r="L119" s="60"/>
      <c r="M119" s="60"/>
    </row>
    <row r="120" ht="15.6" spans="11:13">
      <c r="K120" s="60"/>
      <c r="L120" s="60"/>
      <c r="M120" s="60"/>
    </row>
    <row r="121" ht="15.6" spans="11:13">
      <c r="K121" s="60"/>
      <c r="L121" s="60"/>
      <c r="M121" s="60"/>
    </row>
    <row r="122" ht="15.6" spans="11:13">
      <c r="K122" s="60"/>
      <c r="L122" s="60"/>
      <c r="M122" s="60"/>
    </row>
    <row r="123" ht="15.6" spans="11:16">
      <c r="K123" s="60"/>
      <c r="L123" s="60"/>
      <c r="M123" s="60"/>
      <c r="O123" s="22" t="s">
        <v>171</v>
      </c>
      <c r="P123" s="22" t="s">
        <v>173</v>
      </c>
    </row>
    <row r="124" ht="15.6" spans="11:13">
      <c r="K124" s="60"/>
      <c r="L124" s="60"/>
      <c r="M124" s="60"/>
    </row>
    <row r="125" ht="15.6" spans="11:13">
      <c r="K125" s="60"/>
      <c r="L125" s="60"/>
      <c r="M125" s="60"/>
    </row>
    <row r="126" ht="15.6" spans="11:13">
      <c r="K126" s="60"/>
      <c r="L126" s="60"/>
      <c r="M126" s="60"/>
    </row>
    <row r="127" ht="15.6" spans="11:13">
      <c r="K127" s="60"/>
      <c r="L127" s="60"/>
      <c r="M127" s="60"/>
    </row>
    <row r="128" ht="15.6" spans="11:13">
      <c r="K128" s="60"/>
      <c r="L128" s="60"/>
      <c r="M128" s="60"/>
    </row>
    <row r="129" ht="15.6" spans="11:13">
      <c r="K129" s="60"/>
      <c r="L129" s="60"/>
      <c r="M129" s="60"/>
    </row>
    <row r="130" ht="15.6" spans="11:13">
      <c r="K130" s="60"/>
      <c r="L130" s="60"/>
      <c r="M130" s="60"/>
    </row>
    <row r="131" ht="15.6" spans="11:13">
      <c r="K131" s="60"/>
      <c r="L131" s="60"/>
      <c r="M131" s="60"/>
    </row>
    <row r="132" ht="15.6" spans="11:13">
      <c r="K132" s="60"/>
      <c r="L132" s="60"/>
      <c r="M132" s="60"/>
    </row>
    <row r="133" ht="15.6" spans="11:13">
      <c r="K133" s="60"/>
      <c r="L133" s="60"/>
      <c r="M133" s="60"/>
    </row>
    <row r="134" ht="15.6" spans="11:13">
      <c r="K134" s="60"/>
      <c r="L134" s="60"/>
      <c r="M134" s="60"/>
    </row>
    <row r="135" ht="15.6" spans="11:13">
      <c r="K135" s="60"/>
      <c r="L135" s="60"/>
      <c r="M135" s="60"/>
    </row>
    <row r="136" ht="15.6" spans="11:13">
      <c r="K136" s="60"/>
      <c r="L136" s="60"/>
      <c r="M136" s="60"/>
    </row>
    <row r="137" ht="15.6" spans="11:13">
      <c r="K137" s="60"/>
      <c r="L137" s="60"/>
      <c r="M137" s="60"/>
    </row>
    <row r="138" ht="15.6" spans="11:13">
      <c r="K138" s="60"/>
      <c r="L138" s="60"/>
      <c r="M138" s="60"/>
    </row>
    <row r="139" ht="15.6" spans="11:13">
      <c r="K139" s="60"/>
      <c r="L139" s="60"/>
      <c r="M139" s="60"/>
    </row>
    <row r="140" ht="15.6" spans="11:13">
      <c r="K140" s="60"/>
      <c r="L140" s="60"/>
      <c r="M140" s="60"/>
    </row>
    <row r="141" ht="15.6" spans="11:16">
      <c r="K141" s="60"/>
      <c r="L141" s="60"/>
      <c r="M141" s="60"/>
      <c r="O141" s="22" t="s">
        <v>171</v>
      </c>
      <c r="P141" s="67" t="s">
        <v>174</v>
      </c>
    </row>
    <row r="142" ht="15.6" spans="11:15">
      <c r="K142" s="60"/>
      <c r="L142" s="60"/>
      <c r="M142" s="60"/>
      <c r="O142" s="22" t="s">
        <v>171</v>
      </c>
    </row>
    <row r="143" ht="15.6" spans="11:15">
      <c r="K143" s="60"/>
      <c r="L143" s="60"/>
      <c r="M143" s="60"/>
      <c r="O143" s="22" t="s">
        <v>175</v>
      </c>
    </row>
    <row r="144" ht="15.6" spans="11:15">
      <c r="K144" s="60"/>
      <c r="L144" s="60"/>
      <c r="M144" s="60"/>
      <c r="O144" s="22" t="s">
        <v>175</v>
      </c>
    </row>
    <row r="145" ht="15.6" spans="11:15">
      <c r="K145" s="60"/>
      <c r="L145" s="60"/>
      <c r="M145" s="60"/>
      <c r="O145" s="22" t="s">
        <v>175</v>
      </c>
    </row>
    <row r="146" ht="15.6" spans="11:15">
      <c r="K146" s="60"/>
      <c r="L146" s="60"/>
      <c r="M146" s="60"/>
      <c r="O146" s="22" t="s">
        <v>175</v>
      </c>
    </row>
    <row r="147" ht="15.6" spans="11:15">
      <c r="K147" s="60"/>
      <c r="L147" s="60"/>
      <c r="M147" s="60"/>
      <c r="O147" s="22" t="s">
        <v>175</v>
      </c>
    </row>
    <row r="148" ht="15.6" spans="11:15">
      <c r="K148" s="60"/>
      <c r="L148" s="60"/>
      <c r="M148" s="60"/>
      <c r="O148" s="22" t="s">
        <v>175</v>
      </c>
    </row>
    <row r="149" ht="15.6" spans="11:15">
      <c r="K149" s="60"/>
      <c r="L149" s="60"/>
      <c r="M149" s="60"/>
      <c r="O149" s="22" t="s">
        <v>175</v>
      </c>
    </row>
    <row r="150" ht="15.6" spans="11:15">
      <c r="K150" s="60"/>
      <c r="L150" s="60"/>
      <c r="M150" s="60"/>
      <c r="O150" s="22" t="s">
        <v>175</v>
      </c>
    </row>
    <row r="151" ht="15.6" spans="11:15">
      <c r="K151" s="60"/>
      <c r="L151" s="60"/>
      <c r="M151" s="60"/>
      <c r="O151" s="22" t="s">
        <v>175</v>
      </c>
    </row>
    <row r="152" ht="15.6" spans="11:15">
      <c r="K152" s="60"/>
      <c r="L152" s="60"/>
      <c r="M152" s="60"/>
      <c r="O152" s="22" t="s">
        <v>175</v>
      </c>
    </row>
    <row r="153" ht="15.6" spans="11:16">
      <c r="K153" s="60"/>
      <c r="L153" s="60"/>
      <c r="M153" s="60"/>
      <c r="O153" s="22" t="s">
        <v>171</v>
      </c>
      <c r="P153" s="22" t="s">
        <v>176</v>
      </c>
    </row>
    <row r="154" ht="15.6" spans="11:15">
      <c r="K154" s="60"/>
      <c r="L154" s="60"/>
      <c r="M154" s="60"/>
      <c r="O154" s="22" t="s">
        <v>171</v>
      </c>
    </row>
    <row r="155" ht="15.6" spans="11:15">
      <c r="K155" s="60"/>
      <c r="L155" s="60"/>
      <c r="M155" s="60"/>
      <c r="O155" s="22" t="s">
        <v>171</v>
      </c>
    </row>
    <row r="156" ht="15.6" spans="11:15">
      <c r="K156" s="60"/>
      <c r="L156" s="60"/>
      <c r="M156" s="60"/>
      <c r="O156" s="22" t="s">
        <v>171</v>
      </c>
    </row>
    <row r="157" ht="15.6" spans="11:15">
      <c r="K157" s="60"/>
      <c r="L157" s="60"/>
      <c r="M157" s="60"/>
      <c r="O157" s="22" t="s">
        <v>171</v>
      </c>
    </row>
    <row r="158" ht="15.6" spans="11:15">
      <c r="K158" s="60"/>
      <c r="L158" s="60"/>
      <c r="M158" s="60"/>
      <c r="O158" s="22" t="s">
        <v>171</v>
      </c>
    </row>
    <row r="159" ht="15.6" spans="11:16">
      <c r="K159" s="60"/>
      <c r="L159" s="60"/>
      <c r="M159" s="60"/>
      <c r="O159" s="22" t="s">
        <v>171</v>
      </c>
      <c r="P159" s="22" t="s">
        <v>177</v>
      </c>
    </row>
    <row r="160" ht="15.6" spans="11:13">
      <c r="K160" s="60"/>
      <c r="L160" s="60"/>
      <c r="M160" s="60"/>
    </row>
    <row r="161" ht="15.6" spans="11:13">
      <c r="K161" s="60"/>
      <c r="L161" s="60"/>
      <c r="M161" s="60"/>
    </row>
    <row r="162" ht="15.6" spans="11:13">
      <c r="K162" s="60"/>
      <c r="L162" s="60"/>
      <c r="M162" s="60"/>
    </row>
    <row r="163" ht="15.6" spans="3:14">
      <c r="C163" s="60"/>
      <c r="D163" s="60"/>
      <c r="N163" s="22" t="s">
        <v>62</v>
      </c>
    </row>
    <row r="164" spans="15:16">
      <c r="O164" s="22" t="s">
        <v>171</v>
      </c>
      <c r="P164" s="22" t="s">
        <v>177</v>
      </c>
    </row>
    <row r="172" spans="3:15">
      <c r="C172" s="68"/>
      <c r="D172" s="68"/>
      <c r="N172" s="22" t="s">
        <v>74</v>
      </c>
      <c r="O172" s="22" t="s">
        <v>171</v>
      </c>
    </row>
    <row r="173" spans="3:15">
      <c r="C173" s="68"/>
      <c r="D173" s="68"/>
      <c r="F173" s="68"/>
      <c r="O173" s="22" t="s">
        <v>171</v>
      </c>
    </row>
    <row r="174" spans="3:15">
      <c r="C174" s="68"/>
      <c r="D174" s="68"/>
      <c r="F174" s="68"/>
      <c r="O174" s="22" t="s">
        <v>171</v>
      </c>
    </row>
    <row r="175" spans="3:15">
      <c r="C175" s="68"/>
      <c r="D175" s="68"/>
      <c r="F175" s="68"/>
      <c r="O175" s="22" t="s">
        <v>171</v>
      </c>
    </row>
    <row r="176" spans="3:15">
      <c r="C176" s="68"/>
      <c r="D176" s="68"/>
      <c r="F176" s="68"/>
      <c r="O176" s="22" t="s">
        <v>171</v>
      </c>
    </row>
    <row r="177" spans="3:15">
      <c r="C177" s="68"/>
      <c r="D177" s="68"/>
      <c r="F177" s="68"/>
      <c r="O177" s="22" t="s">
        <v>171</v>
      </c>
    </row>
    <row r="178" spans="3:15">
      <c r="C178" s="68"/>
      <c r="D178" s="68"/>
      <c r="F178" s="68"/>
      <c r="O178" s="22" t="s">
        <v>171</v>
      </c>
    </row>
    <row r="179" spans="3:15">
      <c r="C179" s="68"/>
      <c r="D179" s="68"/>
      <c r="F179" s="68"/>
      <c r="O179" s="22" t="s">
        <v>171</v>
      </c>
    </row>
    <row r="180" spans="3:15">
      <c r="C180" s="68"/>
      <c r="D180" s="68"/>
      <c r="F180" s="68"/>
      <c r="O180" s="22" t="s">
        <v>171</v>
      </c>
    </row>
    <row r="181" spans="3:15">
      <c r="C181" s="68"/>
      <c r="D181" s="68"/>
      <c r="F181" s="68"/>
      <c r="O181" s="22" t="s">
        <v>171</v>
      </c>
    </row>
    <row r="182" spans="3:15">
      <c r="C182" s="68"/>
      <c r="D182" s="68"/>
      <c r="F182" s="68"/>
      <c r="O182" s="22" t="s">
        <v>171</v>
      </c>
    </row>
    <row r="183" spans="3:15">
      <c r="C183" s="68"/>
      <c r="D183" s="68"/>
      <c r="F183" s="68"/>
      <c r="O183" s="22" t="s">
        <v>171</v>
      </c>
    </row>
    <row r="184" spans="3:15">
      <c r="C184" s="68"/>
      <c r="D184" s="68"/>
      <c r="F184" s="68"/>
      <c r="O184" s="22" t="s">
        <v>171</v>
      </c>
    </row>
    <row r="185" spans="3:15">
      <c r="C185" s="68"/>
      <c r="D185" s="68"/>
      <c r="F185" s="68"/>
      <c r="O185" s="22" t="s">
        <v>171</v>
      </c>
    </row>
    <row r="186" spans="3:15">
      <c r="C186" s="68"/>
      <c r="D186" s="68"/>
      <c r="F186" s="68"/>
      <c r="O186" s="22" t="s">
        <v>171</v>
      </c>
    </row>
    <row r="187" spans="3:15">
      <c r="C187" s="68"/>
      <c r="D187" s="68"/>
      <c r="F187" s="68"/>
      <c r="O187" s="22" t="s">
        <v>171</v>
      </c>
    </row>
    <row r="188" spans="3:15">
      <c r="C188" s="68"/>
      <c r="D188" s="68"/>
      <c r="F188" s="68"/>
      <c r="O188" s="22" t="s">
        <v>171</v>
      </c>
    </row>
    <row r="189" spans="3:15">
      <c r="C189" s="68"/>
      <c r="D189" s="68"/>
      <c r="F189" s="68"/>
      <c r="O189" s="22" t="s">
        <v>171</v>
      </c>
    </row>
    <row r="190" spans="3:15">
      <c r="C190" s="68"/>
      <c r="D190" s="68"/>
      <c r="F190" s="68"/>
      <c r="N190" s="22" t="s">
        <v>79</v>
      </c>
      <c r="O190" s="22" t="s">
        <v>171</v>
      </c>
    </row>
    <row r="191" spans="3:15">
      <c r="C191" s="68"/>
      <c r="D191" s="68"/>
      <c r="F191" s="68"/>
      <c r="O191" s="22" t="s">
        <v>171</v>
      </c>
    </row>
    <row r="192" spans="3:15">
      <c r="C192" s="68"/>
      <c r="D192" s="68"/>
      <c r="F192" s="68"/>
      <c r="O192" s="22" t="s">
        <v>171</v>
      </c>
    </row>
    <row r="193" spans="3:15">
      <c r="C193" s="68"/>
      <c r="D193" s="68"/>
      <c r="F193" s="68"/>
      <c r="O193" s="22" t="s">
        <v>171</v>
      </c>
    </row>
    <row r="194" spans="3:15">
      <c r="C194" s="68"/>
      <c r="D194" s="68"/>
      <c r="F194" s="68"/>
      <c r="O194" s="22" t="s">
        <v>171</v>
      </c>
    </row>
    <row r="195" spans="3:15">
      <c r="C195" s="68"/>
      <c r="D195" s="68"/>
      <c r="F195" s="68"/>
      <c r="O195" s="22" t="s">
        <v>171</v>
      </c>
    </row>
    <row r="196" spans="3:15">
      <c r="C196" s="68"/>
      <c r="D196" s="68"/>
      <c r="F196" s="68"/>
      <c r="O196" s="22" t="s">
        <v>171</v>
      </c>
    </row>
    <row r="197" spans="3:15">
      <c r="C197" s="68"/>
      <c r="D197" s="68"/>
      <c r="F197" s="68"/>
      <c r="O197" s="22" t="s">
        <v>171</v>
      </c>
    </row>
    <row r="198" spans="3:15">
      <c r="C198" s="68"/>
      <c r="D198" s="68"/>
      <c r="F198" s="68"/>
      <c r="N198" s="22" t="s">
        <v>80</v>
      </c>
      <c r="O198" s="22" t="s">
        <v>171</v>
      </c>
    </row>
    <row r="199" spans="3:15">
      <c r="C199" s="68"/>
      <c r="D199" s="68"/>
      <c r="F199" s="68"/>
      <c r="K199" s="68"/>
      <c r="L199" s="68"/>
      <c r="M199" s="68"/>
      <c r="O199" s="22" t="s">
        <v>171</v>
      </c>
    </row>
    <row r="200" spans="3:15">
      <c r="C200" s="68"/>
      <c r="D200" s="68"/>
      <c r="F200" s="68"/>
      <c r="K200" s="68"/>
      <c r="L200" s="68"/>
      <c r="M200" s="68"/>
      <c r="O200" s="22" t="s">
        <v>171</v>
      </c>
    </row>
    <row r="201" spans="3:15">
      <c r="C201" s="68"/>
      <c r="D201" s="68"/>
      <c r="F201" s="68"/>
      <c r="K201" s="68"/>
      <c r="L201" s="68"/>
      <c r="M201" s="68"/>
      <c r="O201" s="22" t="s">
        <v>171</v>
      </c>
    </row>
    <row r="202" spans="3:15">
      <c r="C202" s="68"/>
      <c r="D202" s="68"/>
      <c r="F202" s="68"/>
      <c r="K202" s="68"/>
      <c r="L202" s="68"/>
      <c r="M202" s="68"/>
      <c r="O202" s="22" t="s">
        <v>171</v>
      </c>
    </row>
    <row r="203" spans="3:15">
      <c r="C203" s="68"/>
      <c r="D203" s="68"/>
      <c r="F203" s="68"/>
      <c r="K203" s="68"/>
      <c r="L203" s="68"/>
      <c r="M203" s="68"/>
      <c r="O203" s="22" t="s">
        <v>171</v>
      </c>
    </row>
    <row r="204" spans="3:15">
      <c r="C204" s="68"/>
      <c r="D204" s="68"/>
      <c r="F204" s="68"/>
      <c r="K204" s="68"/>
      <c r="L204" s="68"/>
      <c r="M204" s="68"/>
      <c r="O204" s="22" t="s">
        <v>171</v>
      </c>
    </row>
    <row r="205" spans="3:15">
      <c r="C205" s="68"/>
      <c r="D205" s="68"/>
      <c r="F205" s="68"/>
      <c r="K205" s="68"/>
      <c r="L205" s="68"/>
      <c r="M205" s="68"/>
      <c r="O205" s="22" t="s">
        <v>171</v>
      </c>
    </row>
    <row r="206" spans="3:15">
      <c r="C206" s="68"/>
      <c r="F206" s="68"/>
      <c r="K206" s="68"/>
      <c r="L206" s="68"/>
      <c r="M206" s="68"/>
      <c r="O206" s="22" t="s">
        <v>171</v>
      </c>
    </row>
    <row r="207" ht="15.6" spans="3:15">
      <c r="C207" s="68"/>
      <c r="F207" s="68"/>
      <c r="K207" s="69"/>
      <c r="L207" s="69"/>
      <c r="M207" s="69"/>
      <c r="O207" s="22" t="s">
        <v>171</v>
      </c>
    </row>
    <row r="208" ht="15.6" spans="6:15">
      <c r="F208" s="68"/>
      <c r="K208" s="69"/>
      <c r="L208" s="69"/>
      <c r="M208" s="69"/>
      <c r="O208" s="22" t="s">
        <v>171</v>
      </c>
    </row>
    <row r="209" ht="15.6" spans="6:15">
      <c r="F209" s="68"/>
      <c r="K209" s="69"/>
      <c r="L209" s="69"/>
      <c r="M209" s="69"/>
      <c r="O209" s="22" t="s">
        <v>171</v>
      </c>
    </row>
    <row r="210" ht="15.6" spans="6:15">
      <c r="F210" s="68"/>
      <c r="K210" s="69"/>
      <c r="L210" s="69"/>
      <c r="M210" s="69"/>
      <c r="O210" s="22" t="s">
        <v>171</v>
      </c>
    </row>
    <row r="211" ht="15.6" spans="11:15">
      <c r="K211" s="69"/>
      <c r="L211" s="69"/>
      <c r="M211" s="69"/>
      <c r="O211" s="22" t="s">
        <v>171</v>
      </c>
    </row>
    <row r="212" ht="15.6" spans="11:15">
      <c r="K212" s="69"/>
      <c r="L212" s="69"/>
      <c r="M212" s="69"/>
      <c r="O212" s="22" t="s">
        <v>171</v>
      </c>
    </row>
    <row r="213" spans="15:15">
      <c r="O213" s="22" t="s">
        <v>171</v>
      </c>
    </row>
    <row r="214" spans="15:15">
      <c r="O214" s="22" t="s">
        <v>171</v>
      </c>
    </row>
    <row r="215" spans="15:15">
      <c r="O215" s="22" t="s">
        <v>171</v>
      </c>
    </row>
    <row r="216" ht="15.6" spans="3:4">
      <c r="C216" s="60"/>
      <c r="D216" s="60"/>
    </row>
    <row r="217" ht="15.6" spans="3:4">
      <c r="C217" s="60"/>
      <c r="D217" s="60"/>
    </row>
    <row r="218" ht="15.6" spans="3:4">
      <c r="C218" s="60"/>
      <c r="D218" s="60"/>
    </row>
    <row r="219" ht="15.6" spans="3:4">
      <c r="C219" s="60"/>
      <c r="D219" s="60"/>
    </row>
    <row r="220" ht="15.6" spans="3:4">
      <c r="C220" s="60"/>
      <c r="D220" s="60"/>
    </row>
    <row r="221" ht="15.6" spans="3:4">
      <c r="C221" s="60"/>
      <c r="D221" s="60"/>
    </row>
  </sheetData>
  <autoFilter xmlns:etc="http://www.wps.cn/officeDocument/2017/etCustomData" ref="A1:P235" etc:filterBottomFollowUsedRange="0">
    <extLst/>
  </autoFilter>
  <mergeCells count="1">
    <mergeCell ref="N2:N12"/>
  </mergeCells>
  <hyperlinks>
    <hyperlink ref="P123" r:id="rId1" display="https://techneaipl-my.sharepoint.com/:x:/g/personal/amreen_shaikh_techneai_com/Ea1q20X9w5VLh6zkm2o3guEBCub3FBYiF60MzGonWcixhg?e=Lau255" tooltip="https://techneaipl-my.sharepoint.com/:x:/g/personal/amreen_shaikh_techneai_com/Ea1q20X9w5VLh6zkm2o3guEBCub3FBYiF60MzGonWcixhg?e=Lau255"/>
    <hyperlink ref="P141" r:id="rId2" display="https://techneaipl-my.sharepoint.com/:x:/g/personal/amreen_shaikh_techneai_com/ERdDTiOS7zNMnrzpMvqf8tgBdkxQEG0CXM_a7DvIqtrhqg?e=HcC3yl"/>
    <hyperlink ref="P153" r:id="rId3" display="https://techneaipl-my.sharepoint.com/:x:/g/personal/amreen_shaikh_techneai_com/Ef6oiXVkKcpLnXqXA5FfzogBbkbQsdDflVeupep13KbfiA?e=7O50DD" tooltip="https://techneaipl-my.sharepoint.com/:x:/g/personal/amreen_shaikh_techneai_com/Ef6oiXVkKcpLnXqXA5FfzogBbkbQsdDflVeupep13KbfiA?e=7O50DD"/>
    <hyperlink ref="P34" r:id="rId4" display="https://techneaipl-my.sharepoint.com/:x:/g/personal/amreen_shaikh_techneai_com/Ecd8RWb7Mr1Gk8eYKyGNTTYBj7dOWKPWmoLQHTchbIrDgA?e=6MjFud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B16" sqref="B16:E16"/>
    </sheetView>
  </sheetViews>
  <sheetFormatPr defaultColWidth="8.12962962962963" defaultRowHeight="14.4"/>
  <cols>
    <col min="1" max="1" width="6.87962962962963" style="22" customWidth="1"/>
    <col min="2" max="3" width="23" style="22" customWidth="1"/>
    <col min="4" max="4" width="62.5" style="22" customWidth="1"/>
    <col min="5" max="5" width="22.5" style="22" customWidth="1"/>
    <col min="6" max="6" width="11.25" style="22" customWidth="1"/>
    <col min="7" max="7" width="8.37962962962963" style="22" customWidth="1"/>
    <col min="8" max="8" width="9.5" style="22" customWidth="1"/>
    <col min="9" max="9" width="10.5" style="22" customWidth="1"/>
    <col min="10" max="10" width="12" style="22" customWidth="1"/>
    <col min="11" max="11" width="16.5" style="22" customWidth="1"/>
    <col min="12" max="12" width="11.25" style="22" customWidth="1"/>
    <col min="13" max="13" width="5" style="22" customWidth="1"/>
    <col min="14" max="16381" width="8.12962962962963" style="22" customWidth="1"/>
    <col min="16382" max="16384" width="8.12962962962963" style="22"/>
  </cols>
  <sheetData>
    <row r="1" spans="1:13">
      <c r="A1" s="21" t="s">
        <v>127</v>
      </c>
      <c r="B1" s="21" t="s">
        <v>1</v>
      </c>
      <c r="C1" s="21" t="s">
        <v>2</v>
      </c>
      <c r="D1" s="21" t="s">
        <v>128</v>
      </c>
      <c r="E1" s="21" t="s">
        <v>0</v>
      </c>
      <c r="F1" s="21" t="s">
        <v>4</v>
      </c>
      <c r="G1" s="21" t="s">
        <v>129</v>
      </c>
      <c r="H1" s="21" t="s">
        <v>130</v>
      </c>
      <c r="I1" s="21" t="s">
        <v>131</v>
      </c>
      <c r="J1" s="21" t="s">
        <v>132</v>
      </c>
      <c r="K1" s="21" t="s">
        <v>133</v>
      </c>
      <c r="L1" s="21" t="s">
        <v>3</v>
      </c>
      <c r="M1" s="21" t="s">
        <v>134</v>
      </c>
    </row>
    <row r="2" spans="1:13">
      <c r="A2" s="20">
        <v>1</v>
      </c>
      <c r="B2" s="20" t="s">
        <v>137</v>
      </c>
      <c r="C2" s="20" t="s">
        <v>178</v>
      </c>
      <c r="D2" s="20" t="s">
        <v>179</v>
      </c>
      <c r="E2" s="20" t="s">
        <v>180</v>
      </c>
      <c r="F2" s="20" t="s">
        <v>27</v>
      </c>
      <c r="G2" s="20">
        <f>_xlfn.IFS(F2="Simple",1,F2="Medium",2,F2="High",4)</f>
        <v>1</v>
      </c>
      <c r="H2" s="20">
        <f>(G2*2)*0.2</f>
        <v>0.4</v>
      </c>
      <c r="I2" s="49">
        <f>(G2*2)*0.32</f>
        <v>0.64</v>
      </c>
      <c r="J2" s="20">
        <f>(G2*2)*0.48</f>
        <v>0.96</v>
      </c>
      <c r="K2" s="20"/>
      <c r="L2" s="20"/>
      <c r="M2" s="50"/>
    </row>
    <row r="3" spans="1:13">
      <c r="A3" s="20">
        <v>2</v>
      </c>
      <c r="B3" s="20" t="s">
        <v>181</v>
      </c>
      <c r="C3" s="20" t="s">
        <v>181</v>
      </c>
      <c r="D3" s="20" t="s">
        <v>182</v>
      </c>
      <c r="E3" s="20" t="s">
        <v>15</v>
      </c>
      <c r="F3" s="20" t="s">
        <v>34</v>
      </c>
      <c r="G3" s="20">
        <f t="shared" ref="G3:G13" si="0">_xlfn.IFS(F3="Simple",1,F3="Medium",2,F3="High",4)</f>
        <v>4</v>
      </c>
      <c r="H3" s="20">
        <f t="shared" ref="H3:H13" si="1">(G3*2)*0.2</f>
        <v>1.6</v>
      </c>
      <c r="I3" s="49">
        <f t="shared" ref="I3:I13" si="2">(G3*2)*0.32</f>
        <v>2.56</v>
      </c>
      <c r="J3" s="20">
        <f t="shared" ref="J3:J13" si="3">(G3*2)*0.48</f>
        <v>3.84</v>
      </c>
      <c r="K3" s="20"/>
      <c r="L3" s="20"/>
      <c r="M3" s="50"/>
    </row>
    <row r="4" spans="1:13">
      <c r="A4" s="20">
        <v>3</v>
      </c>
      <c r="B4" s="20" t="s">
        <v>183</v>
      </c>
      <c r="C4" s="20" t="s">
        <v>183</v>
      </c>
      <c r="D4" s="20" t="s">
        <v>184</v>
      </c>
      <c r="E4" s="20" t="s">
        <v>15</v>
      </c>
      <c r="F4" s="20" t="s">
        <v>34</v>
      </c>
      <c r="G4" s="20">
        <f t="shared" si="0"/>
        <v>4</v>
      </c>
      <c r="H4" s="20">
        <f t="shared" si="1"/>
        <v>1.6</v>
      </c>
      <c r="I4" s="49">
        <f t="shared" si="2"/>
        <v>2.56</v>
      </c>
      <c r="J4" s="20">
        <f t="shared" si="3"/>
        <v>3.84</v>
      </c>
      <c r="K4" s="20"/>
      <c r="L4" s="20"/>
      <c r="M4" s="50"/>
    </row>
    <row r="5" spans="1:13">
      <c r="A5" s="20">
        <v>4</v>
      </c>
      <c r="B5" s="20" t="s">
        <v>183</v>
      </c>
      <c r="C5" s="20" t="s">
        <v>183</v>
      </c>
      <c r="D5" s="20" t="s">
        <v>185</v>
      </c>
      <c r="E5" s="20" t="s">
        <v>15</v>
      </c>
      <c r="F5" s="20" t="s">
        <v>34</v>
      </c>
      <c r="G5" s="20">
        <f t="shared" si="0"/>
        <v>4</v>
      </c>
      <c r="H5" s="20">
        <f t="shared" si="1"/>
        <v>1.6</v>
      </c>
      <c r="I5" s="49">
        <f t="shared" si="2"/>
        <v>2.56</v>
      </c>
      <c r="J5" s="20">
        <f t="shared" si="3"/>
        <v>3.84</v>
      </c>
      <c r="K5" s="20"/>
      <c r="L5" s="20"/>
      <c r="M5" s="50"/>
    </row>
    <row r="6" spans="1:13">
      <c r="A6" s="20">
        <v>5</v>
      </c>
      <c r="B6" s="20" t="s">
        <v>183</v>
      </c>
      <c r="C6" s="20" t="s">
        <v>183</v>
      </c>
      <c r="D6" s="20" t="s">
        <v>185</v>
      </c>
      <c r="E6" s="20" t="s">
        <v>15</v>
      </c>
      <c r="F6" s="20" t="s">
        <v>34</v>
      </c>
      <c r="G6" s="20">
        <f t="shared" si="0"/>
        <v>4</v>
      </c>
      <c r="H6" s="20">
        <f t="shared" si="1"/>
        <v>1.6</v>
      </c>
      <c r="I6" s="49">
        <f t="shared" si="2"/>
        <v>2.56</v>
      </c>
      <c r="J6" s="20">
        <f t="shared" si="3"/>
        <v>3.84</v>
      </c>
      <c r="K6" s="20"/>
      <c r="L6" s="20"/>
      <c r="M6" s="50"/>
    </row>
    <row r="7" spans="1:13">
      <c r="A7" s="20">
        <v>6</v>
      </c>
      <c r="B7" s="20" t="s">
        <v>143</v>
      </c>
      <c r="C7" s="20" t="s">
        <v>143</v>
      </c>
      <c r="D7" s="20" t="s">
        <v>186</v>
      </c>
      <c r="E7" s="20" t="s">
        <v>15</v>
      </c>
      <c r="F7" s="20" t="s">
        <v>20</v>
      </c>
      <c r="G7" s="20">
        <f t="shared" si="0"/>
        <v>2</v>
      </c>
      <c r="H7" s="20">
        <f t="shared" si="1"/>
        <v>0.8</v>
      </c>
      <c r="I7" s="49">
        <f t="shared" si="2"/>
        <v>1.28</v>
      </c>
      <c r="J7" s="20">
        <f t="shared" si="3"/>
        <v>1.92</v>
      </c>
      <c r="K7" s="20"/>
      <c r="L7" s="20"/>
      <c r="M7" s="50"/>
    </row>
    <row r="8" spans="1:13">
      <c r="A8" s="20">
        <v>7</v>
      </c>
      <c r="B8" s="20" t="s">
        <v>143</v>
      </c>
      <c r="C8" s="20" t="s">
        <v>143</v>
      </c>
      <c r="D8" s="20" t="s">
        <v>187</v>
      </c>
      <c r="E8" s="20" t="s">
        <v>15</v>
      </c>
      <c r="F8" s="20" t="s">
        <v>20</v>
      </c>
      <c r="G8" s="20">
        <f t="shared" si="0"/>
        <v>2</v>
      </c>
      <c r="H8" s="20">
        <f t="shared" si="1"/>
        <v>0.8</v>
      </c>
      <c r="I8" s="49">
        <f t="shared" si="2"/>
        <v>1.28</v>
      </c>
      <c r="J8" s="20">
        <f t="shared" si="3"/>
        <v>1.92</v>
      </c>
      <c r="K8" s="20"/>
      <c r="L8" s="20"/>
      <c r="M8" s="50"/>
    </row>
    <row r="9" spans="1:13">
      <c r="A9" s="20">
        <v>8</v>
      </c>
      <c r="B9" s="20" t="s">
        <v>188</v>
      </c>
      <c r="C9" s="20" t="s">
        <v>188</v>
      </c>
      <c r="D9" s="20" t="s">
        <v>156</v>
      </c>
      <c r="E9" s="20" t="s">
        <v>15</v>
      </c>
      <c r="F9" s="20" t="s">
        <v>20</v>
      </c>
      <c r="G9" s="20">
        <f t="shared" si="0"/>
        <v>2</v>
      </c>
      <c r="H9" s="20">
        <f t="shared" si="1"/>
        <v>0.8</v>
      </c>
      <c r="I9" s="49">
        <f t="shared" si="2"/>
        <v>1.28</v>
      </c>
      <c r="J9" s="20">
        <f t="shared" si="3"/>
        <v>1.92</v>
      </c>
      <c r="K9" s="20"/>
      <c r="L9" s="20"/>
      <c r="M9" s="50"/>
    </row>
    <row r="10" ht="15.6" spans="1:13">
      <c r="A10" s="20">
        <v>9</v>
      </c>
      <c r="B10" s="20" t="s">
        <v>189</v>
      </c>
      <c r="C10" s="20" t="s">
        <v>189</v>
      </c>
      <c r="D10" s="20" t="s">
        <v>190</v>
      </c>
      <c r="E10" s="20" t="s">
        <v>15</v>
      </c>
      <c r="F10" s="20" t="s">
        <v>20</v>
      </c>
      <c r="G10" s="20">
        <f t="shared" si="0"/>
        <v>2</v>
      </c>
      <c r="H10" s="20">
        <f t="shared" si="1"/>
        <v>0.8</v>
      </c>
      <c r="I10" s="49">
        <f t="shared" si="2"/>
        <v>1.28</v>
      </c>
      <c r="J10" s="20">
        <f t="shared" si="3"/>
        <v>1.92</v>
      </c>
      <c r="K10" s="51"/>
      <c r="L10" s="51"/>
      <c r="M10" s="50"/>
    </row>
    <row r="11" ht="15.6" spans="1:13">
      <c r="A11" s="20">
        <v>10</v>
      </c>
      <c r="B11" s="20" t="s">
        <v>191</v>
      </c>
      <c r="C11" s="20" t="s">
        <v>191</v>
      </c>
      <c r="D11" s="20" t="s">
        <v>192</v>
      </c>
      <c r="E11" s="20" t="s">
        <v>15</v>
      </c>
      <c r="F11" s="20" t="s">
        <v>20</v>
      </c>
      <c r="G11" s="20">
        <f t="shared" si="0"/>
        <v>2</v>
      </c>
      <c r="H11" s="20">
        <f t="shared" si="1"/>
        <v>0.8</v>
      </c>
      <c r="I11" s="49">
        <f t="shared" si="2"/>
        <v>1.28</v>
      </c>
      <c r="J11" s="20">
        <f t="shared" si="3"/>
        <v>1.92</v>
      </c>
      <c r="K11" s="51"/>
      <c r="L11" s="51"/>
      <c r="M11" s="52"/>
    </row>
    <row r="12" ht="15.6" spans="1:13">
      <c r="A12" s="20">
        <v>11</v>
      </c>
      <c r="B12" s="20" t="s">
        <v>193</v>
      </c>
      <c r="C12" s="20" t="s">
        <v>194</v>
      </c>
      <c r="D12" s="20" t="s">
        <v>195</v>
      </c>
      <c r="E12" s="20"/>
      <c r="F12" s="20"/>
      <c r="G12" s="20"/>
      <c r="H12" s="20"/>
      <c r="I12" s="49"/>
      <c r="J12" s="20"/>
      <c r="K12" s="51"/>
      <c r="L12" s="51"/>
      <c r="M12" s="52"/>
    </row>
    <row r="13" ht="15.6" spans="1:13">
      <c r="A13" s="20">
        <v>12</v>
      </c>
      <c r="B13" s="20" t="s">
        <v>164</v>
      </c>
      <c r="C13" s="20" t="s">
        <v>196</v>
      </c>
      <c r="D13" s="20" t="s">
        <v>166</v>
      </c>
      <c r="E13" s="20" t="s">
        <v>35</v>
      </c>
      <c r="F13" s="20" t="s">
        <v>34</v>
      </c>
      <c r="G13" s="20">
        <f>_xlfn.IFS(F13="Simple",1,F13="Medium",2,F13="High",4)</f>
        <v>4</v>
      </c>
      <c r="H13" s="20">
        <f>(G13*2)*0.2</f>
        <v>1.6</v>
      </c>
      <c r="I13" s="49">
        <f>(G13*2)*0.32</f>
        <v>2.56</v>
      </c>
      <c r="J13" s="20">
        <f>(G13*2)*0.48</f>
        <v>3.84</v>
      </c>
      <c r="K13" s="51"/>
      <c r="L13" s="51"/>
      <c r="M13" s="52"/>
    </row>
    <row r="14" ht="15.6" spans="1:13">
      <c r="A14" s="20">
        <v>13</v>
      </c>
      <c r="B14" s="20" t="s">
        <v>197</v>
      </c>
      <c r="C14" s="20" t="s">
        <v>198</v>
      </c>
      <c r="D14" s="20" t="s">
        <v>199</v>
      </c>
      <c r="E14" s="20" t="s">
        <v>35</v>
      </c>
      <c r="F14" s="20" t="s">
        <v>34</v>
      </c>
      <c r="G14" s="20">
        <f>_xlfn.IFS(F14="Simple",1,F14="Medium",2,F14="High",4)</f>
        <v>4</v>
      </c>
      <c r="H14" s="20">
        <f>(G14*2)*0.2</f>
        <v>1.6</v>
      </c>
      <c r="I14" s="49">
        <f>(G14*2)*0.32</f>
        <v>2.56</v>
      </c>
      <c r="J14" s="20">
        <f>(G14*2)*0.48</f>
        <v>3.84</v>
      </c>
      <c r="K14" s="51"/>
      <c r="L14" s="51"/>
      <c r="M14" s="52"/>
    </row>
    <row r="15" ht="15.6" spans="1:13">
      <c r="A15" s="20">
        <v>14</v>
      </c>
      <c r="B15" s="20" t="s">
        <v>137</v>
      </c>
      <c r="C15" s="20" t="s">
        <v>200</v>
      </c>
      <c r="D15" s="20" t="s">
        <v>201</v>
      </c>
      <c r="E15" s="20" t="s">
        <v>35</v>
      </c>
      <c r="F15" s="20" t="s">
        <v>34</v>
      </c>
      <c r="G15" s="20">
        <v>4</v>
      </c>
      <c r="H15" s="20">
        <f>(G15*2)*0.2</f>
        <v>1.6</v>
      </c>
      <c r="I15" s="49">
        <f>(G15*2)*0.32</f>
        <v>2.56</v>
      </c>
      <c r="J15" s="20">
        <f>(G15*2)*0.48</f>
        <v>3.84</v>
      </c>
      <c r="K15" s="51"/>
      <c r="L15" s="51"/>
      <c r="M15" s="51"/>
    </row>
    <row r="16" ht="15.6" spans="2:13">
      <c r="B16" s="20" t="s">
        <v>137</v>
      </c>
      <c r="C16" s="20" t="s">
        <v>178</v>
      </c>
      <c r="D16" s="58" t="s">
        <v>179</v>
      </c>
      <c r="E16" s="22" t="s">
        <v>15</v>
      </c>
      <c r="I16" s="59"/>
      <c r="K16" s="60">
        <f>SUM(I2:I15)</f>
        <v>24.96</v>
      </c>
      <c r="L16" s="60"/>
      <c r="M16" s="60"/>
    </row>
    <row r="17" ht="15.6" spans="4:13">
      <c r="D17" s="58"/>
      <c r="I17" s="59"/>
      <c r="M17" s="6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" sqref="D1:L1"/>
    </sheetView>
  </sheetViews>
  <sheetFormatPr defaultColWidth="8.87962962962963" defaultRowHeight="14.4"/>
  <cols>
    <col min="1" max="1" width="6.87962962962963" style="22" customWidth="1"/>
    <col min="2" max="3" width="22.75" style="22" customWidth="1"/>
    <col min="4" max="4" width="44.1296296296296" style="22" customWidth="1"/>
    <col min="5" max="5" width="19.25" style="22" customWidth="1"/>
    <col min="6" max="6" width="11.25" style="22" customWidth="1"/>
    <col min="7" max="7" width="8.37962962962963" style="22" customWidth="1"/>
    <col min="8" max="8" width="9.5" style="22" customWidth="1"/>
    <col min="9" max="9" width="10.5" style="22" customWidth="1"/>
    <col min="10" max="10" width="12" style="22" customWidth="1"/>
    <col min="11" max="11" width="16.5" style="22" customWidth="1"/>
    <col min="12" max="12" width="11.25" style="22" customWidth="1"/>
    <col min="13" max="13" width="5" style="22" customWidth="1"/>
    <col min="14" max="15" width="8.87962962962963" style="22"/>
    <col min="16" max="16" width="9" style="22" customWidth="1"/>
    <col min="17" max="16384" width="8.87962962962963" style="22"/>
  </cols>
  <sheetData>
    <row r="1" spans="1:13">
      <c r="A1" s="21" t="s">
        <v>127</v>
      </c>
      <c r="B1" s="21" t="s">
        <v>1</v>
      </c>
      <c r="C1" s="21" t="s">
        <v>2</v>
      </c>
      <c r="D1" s="21" t="s">
        <v>128</v>
      </c>
      <c r="E1" s="21" t="s">
        <v>0</v>
      </c>
      <c r="F1" s="21" t="s">
        <v>4</v>
      </c>
      <c r="G1" s="21" t="s">
        <v>129</v>
      </c>
      <c r="H1" s="21" t="s">
        <v>130</v>
      </c>
      <c r="I1" s="21" t="s">
        <v>131</v>
      </c>
      <c r="J1" s="21" t="s">
        <v>132</v>
      </c>
      <c r="K1" s="21" t="s">
        <v>133</v>
      </c>
      <c r="L1" s="21" t="s">
        <v>3</v>
      </c>
      <c r="M1" s="21" t="s">
        <v>134</v>
      </c>
    </row>
    <row r="2" spans="1:13">
      <c r="A2" s="20">
        <v>1</v>
      </c>
      <c r="B2" s="20" t="s">
        <v>137</v>
      </c>
      <c r="C2" s="20" t="s">
        <v>202</v>
      </c>
      <c r="D2" s="20" t="s">
        <v>203</v>
      </c>
      <c r="E2" s="20" t="s">
        <v>204</v>
      </c>
      <c r="F2" s="47" t="s">
        <v>27</v>
      </c>
      <c r="G2" s="20">
        <f>_xlfn.IFS(F2="Simple",1,F2="Medium",2,F2="High",4)</f>
        <v>1</v>
      </c>
      <c r="H2" s="20">
        <f>(G2*2)*0.2</f>
        <v>0.4</v>
      </c>
      <c r="I2" s="49">
        <f>(G2*2)*0.32</f>
        <v>0.64</v>
      </c>
      <c r="J2" s="20">
        <f>(G2*2)*0.48</f>
        <v>0.96</v>
      </c>
      <c r="K2" s="20"/>
      <c r="L2" s="20"/>
      <c r="M2" s="50"/>
    </row>
    <row r="3" spans="1:13">
      <c r="A3" s="20">
        <v>2</v>
      </c>
      <c r="B3" s="22" t="s">
        <v>205</v>
      </c>
      <c r="C3" s="22" t="s">
        <v>205</v>
      </c>
      <c r="D3" s="20" t="s">
        <v>206</v>
      </c>
      <c r="E3" s="20" t="s">
        <v>15</v>
      </c>
      <c r="F3" s="20" t="s">
        <v>20</v>
      </c>
      <c r="G3" s="20">
        <f t="shared" ref="G3:G12" si="0">_xlfn.IFS(F3="Simple",1,F3="Medium",2,F3="High",4)</f>
        <v>2</v>
      </c>
      <c r="H3" s="20">
        <f t="shared" ref="H3:H12" si="1">(G3*2)*0.2</f>
        <v>0.8</v>
      </c>
      <c r="I3" s="49">
        <f t="shared" ref="I3:I12" si="2">(G3*2)*0.32</f>
        <v>1.28</v>
      </c>
      <c r="J3" s="20">
        <f t="shared" ref="J3:J12" si="3">(G3*2)*0.48</f>
        <v>1.92</v>
      </c>
      <c r="K3" s="20"/>
      <c r="L3" s="20"/>
      <c r="M3" s="50"/>
    </row>
    <row r="4" spans="1:13">
      <c r="A4" s="20">
        <v>3</v>
      </c>
      <c r="B4" s="20" t="s">
        <v>207</v>
      </c>
      <c r="C4" s="20" t="s">
        <v>207</v>
      </c>
      <c r="D4" s="20" t="s">
        <v>208</v>
      </c>
      <c r="E4" s="20" t="s">
        <v>15</v>
      </c>
      <c r="F4" s="20" t="s">
        <v>20</v>
      </c>
      <c r="G4" s="20">
        <f t="shared" si="0"/>
        <v>2</v>
      </c>
      <c r="H4" s="20">
        <f t="shared" si="1"/>
        <v>0.8</v>
      </c>
      <c r="I4" s="49">
        <f t="shared" si="2"/>
        <v>1.28</v>
      </c>
      <c r="J4" s="20">
        <f t="shared" si="3"/>
        <v>1.92</v>
      </c>
      <c r="K4" s="20"/>
      <c r="L4" s="20"/>
      <c r="M4" s="50"/>
    </row>
    <row r="5" spans="1:13">
      <c r="A5" s="20">
        <v>4</v>
      </c>
      <c r="B5" s="20" t="s">
        <v>207</v>
      </c>
      <c r="C5" s="20" t="s">
        <v>207</v>
      </c>
      <c r="D5" s="20" t="s">
        <v>209</v>
      </c>
      <c r="E5" s="20" t="s">
        <v>15</v>
      </c>
      <c r="F5" s="20" t="s">
        <v>20</v>
      </c>
      <c r="G5" s="20">
        <f t="shared" si="0"/>
        <v>2</v>
      </c>
      <c r="H5" s="20">
        <f t="shared" si="1"/>
        <v>0.8</v>
      </c>
      <c r="I5" s="49">
        <f t="shared" si="2"/>
        <v>1.28</v>
      </c>
      <c r="J5" s="20">
        <f t="shared" si="3"/>
        <v>1.92</v>
      </c>
      <c r="K5" s="20"/>
      <c r="L5" s="20"/>
      <c r="M5" s="50"/>
    </row>
    <row r="6" spans="1:13">
      <c r="A6" s="20">
        <v>5</v>
      </c>
      <c r="B6" s="20" t="s">
        <v>189</v>
      </c>
      <c r="C6" s="20" t="s">
        <v>189</v>
      </c>
      <c r="D6" s="20" t="s">
        <v>210</v>
      </c>
      <c r="E6" s="20" t="s">
        <v>15</v>
      </c>
      <c r="F6" s="20" t="s">
        <v>20</v>
      </c>
      <c r="G6" s="20">
        <f t="shared" si="0"/>
        <v>2</v>
      </c>
      <c r="H6" s="20">
        <f t="shared" si="1"/>
        <v>0.8</v>
      </c>
      <c r="I6" s="49">
        <f t="shared" si="2"/>
        <v>1.28</v>
      </c>
      <c r="J6" s="20">
        <f t="shared" si="3"/>
        <v>1.92</v>
      </c>
      <c r="K6" s="20"/>
      <c r="L6" s="20"/>
      <c r="M6" s="50"/>
    </row>
    <row r="7" spans="1:13">
      <c r="A7" s="20">
        <v>6</v>
      </c>
      <c r="B7" s="22" t="s">
        <v>211</v>
      </c>
      <c r="C7" s="22" t="s">
        <v>211</v>
      </c>
      <c r="D7" s="22" t="s">
        <v>212</v>
      </c>
      <c r="E7" s="20" t="s">
        <v>15</v>
      </c>
      <c r="F7" s="20" t="s">
        <v>20</v>
      </c>
      <c r="G7" s="20">
        <f t="shared" si="0"/>
        <v>2</v>
      </c>
      <c r="H7" s="20">
        <f t="shared" si="1"/>
        <v>0.8</v>
      </c>
      <c r="I7" s="49">
        <f t="shared" si="2"/>
        <v>1.28</v>
      </c>
      <c r="J7" s="20">
        <f t="shared" si="3"/>
        <v>1.92</v>
      </c>
      <c r="K7" s="20"/>
      <c r="L7" s="20"/>
      <c r="M7" s="50"/>
    </row>
    <row r="8" spans="1:13">
      <c r="A8" s="20">
        <v>7</v>
      </c>
      <c r="B8" s="20" t="s">
        <v>213</v>
      </c>
      <c r="C8" s="20" t="s">
        <v>213</v>
      </c>
      <c r="D8" s="20" t="s">
        <v>214</v>
      </c>
      <c r="E8" s="20" t="s">
        <v>15</v>
      </c>
      <c r="F8" s="20" t="s">
        <v>20</v>
      </c>
      <c r="G8" s="20">
        <f t="shared" si="0"/>
        <v>2</v>
      </c>
      <c r="H8" s="20">
        <f t="shared" si="1"/>
        <v>0.8</v>
      </c>
      <c r="I8" s="49">
        <f t="shared" si="2"/>
        <v>1.28</v>
      </c>
      <c r="J8" s="20">
        <f t="shared" si="3"/>
        <v>1.92</v>
      </c>
      <c r="K8" s="20"/>
      <c r="L8" s="20"/>
      <c r="M8" s="50"/>
    </row>
    <row r="9" spans="1:13">
      <c r="A9" s="20">
        <v>8</v>
      </c>
      <c r="B9" s="20" t="s">
        <v>215</v>
      </c>
      <c r="C9" s="20" t="s">
        <v>215</v>
      </c>
      <c r="D9" s="20" t="s">
        <v>216</v>
      </c>
      <c r="E9" s="20" t="s">
        <v>15</v>
      </c>
      <c r="F9" s="20" t="s">
        <v>20</v>
      </c>
      <c r="G9" s="20">
        <f t="shared" si="0"/>
        <v>2</v>
      </c>
      <c r="H9" s="20">
        <f t="shared" si="1"/>
        <v>0.8</v>
      </c>
      <c r="I9" s="49">
        <f t="shared" si="2"/>
        <v>1.28</v>
      </c>
      <c r="J9" s="20">
        <f t="shared" si="3"/>
        <v>1.92</v>
      </c>
      <c r="K9" s="20"/>
      <c r="L9" s="20"/>
      <c r="M9" s="50"/>
    </row>
    <row r="10" ht="15.6" spans="1:13">
      <c r="A10" s="20">
        <v>9</v>
      </c>
      <c r="B10" s="20" t="s">
        <v>164</v>
      </c>
      <c r="C10" s="20" t="s">
        <v>196</v>
      </c>
      <c r="D10" s="20" t="s">
        <v>166</v>
      </c>
      <c r="E10" s="20" t="s">
        <v>35</v>
      </c>
      <c r="F10" s="20" t="s">
        <v>34</v>
      </c>
      <c r="G10" s="20">
        <f t="shared" si="0"/>
        <v>4</v>
      </c>
      <c r="H10" s="20">
        <f t="shared" si="1"/>
        <v>1.6</v>
      </c>
      <c r="I10" s="49">
        <f t="shared" si="2"/>
        <v>2.56</v>
      </c>
      <c r="J10" s="20">
        <f t="shared" si="3"/>
        <v>3.84</v>
      </c>
      <c r="K10" s="55"/>
      <c r="L10" s="55"/>
      <c r="M10" s="56"/>
    </row>
    <row r="11" ht="15.6" spans="1:13">
      <c r="A11" s="20">
        <v>10</v>
      </c>
      <c r="B11" s="20" t="s">
        <v>197</v>
      </c>
      <c r="C11" s="20" t="s">
        <v>198</v>
      </c>
      <c r="D11" s="20" t="s">
        <v>199</v>
      </c>
      <c r="E11" s="20" t="s">
        <v>35</v>
      </c>
      <c r="F11" s="20" t="s">
        <v>34</v>
      </c>
      <c r="G11" s="20">
        <f t="shared" si="0"/>
        <v>4</v>
      </c>
      <c r="H11" s="20">
        <f t="shared" si="1"/>
        <v>1.6</v>
      </c>
      <c r="I11" s="49">
        <f t="shared" si="2"/>
        <v>2.56</v>
      </c>
      <c r="J11" s="20">
        <f t="shared" si="3"/>
        <v>3.84</v>
      </c>
      <c r="K11" s="55"/>
      <c r="L11" s="55"/>
      <c r="M11" s="57"/>
    </row>
    <row r="12" spans="1:13">
      <c r="A12" s="54">
        <v>12</v>
      </c>
      <c r="B12" s="20" t="s">
        <v>146</v>
      </c>
      <c r="C12" s="20" t="s">
        <v>217</v>
      </c>
      <c r="D12" s="20" t="s">
        <v>218</v>
      </c>
      <c r="E12" s="20" t="s">
        <v>149</v>
      </c>
      <c r="F12" s="20" t="s">
        <v>27</v>
      </c>
      <c r="G12" s="20">
        <f t="shared" si="0"/>
        <v>1</v>
      </c>
      <c r="H12" s="20">
        <f t="shared" si="1"/>
        <v>0.4</v>
      </c>
      <c r="I12" s="49">
        <f t="shared" si="2"/>
        <v>0.64</v>
      </c>
      <c r="J12" s="20">
        <f t="shared" si="3"/>
        <v>0.96</v>
      </c>
      <c r="K12" s="20"/>
      <c r="L12" s="20"/>
      <c r="M12" s="20"/>
    </row>
    <row r="13" spans="11:11">
      <c r="K13" s="22">
        <f>SUM(I2:I12)</f>
        <v>15.36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B3" sqref="B3"/>
    </sheetView>
  </sheetViews>
  <sheetFormatPr defaultColWidth="8.87962962962963" defaultRowHeight="14.4"/>
  <cols>
    <col min="1" max="1" width="6.87962962962963" style="22" customWidth="1"/>
    <col min="2" max="2" width="23.5" style="22" customWidth="1"/>
    <col min="3" max="3" width="20" style="22" customWidth="1"/>
    <col min="4" max="4" width="26.8796296296296" style="22" customWidth="1"/>
    <col min="5" max="5" width="22.5" style="22" customWidth="1"/>
    <col min="6" max="6" width="11.25" style="22" customWidth="1"/>
    <col min="7" max="7" width="8.37962962962963" style="22" customWidth="1"/>
    <col min="8" max="8" width="9.5" style="22" customWidth="1"/>
    <col min="9" max="9" width="10.5" style="22" customWidth="1"/>
    <col min="10" max="10" width="12" style="22" customWidth="1"/>
    <col min="11" max="11" width="16.5" style="22" customWidth="1"/>
    <col min="12" max="12" width="11.25" style="22" customWidth="1"/>
    <col min="13" max="13" width="5" style="22" customWidth="1"/>
    <col min="14" max="14" width="8.87962962962963" style="22"/>
    <col min="15" max="15" width="2" style="22" customWidth="1"/>
    <col min="16" max="16384" width="8.87962962962963" style="22"/>
  </cols>
  <sheetData>
    <row r="1" spans="1:13">
      <c r="A1" s="21" t="s">
        <v>127</v>
      </c>
      <c r="B1" s="21" t="s">
        <v>1</v>
      </c>
      <c r="C1" s="21" t="s">
        <v>2</v>
      </c>
      <c r="D1" s="21" t="s">
        <v>128</v>
      </c>
      <c r="E1" s="21" t="s">
        <v>0</v>
      </c>
      <c r="F1" s="21" t="s">
        <v>4</v>
      </c>
      <c r="G1" s="21" t="s">
        <v>129</v>
      </c>
      <c r="H1" s="21" t="s">
        <v>130</v>
      </c>
      <c r="I1" s="21" t="s">
        <v>131</v>
      </c>
      <c r="J1" s="21" t="s">
        <v>132</v>
      </c>
      <c r="K1" s="21" t="s">
        <v>133</v>
      </c>
      <c r="L1" s="21" t="s">
        <v>3</v>
      </c>
      <c r="M1" s="21" t="s">
        <v>134</v>
      </c>
    </row>
    <row r="2" spans="1:13">
      <c r="A2" s="20">
        <v>1</v>
      </c>
      <c r="B2" s="20" t="s">
        <v>137</v>
      </c>
      <c r="C2" s="20" t="s">
        <v>178</v>
      </c>
      <c r="D2" s="20" t="s">
        <v>179</v>
      </c>
      <c r="E2" s="20" t="s">
        <v>180</v>
      </c>
      <c r="F2" s="20" t="s">
        <v>20</v>
      </c>
      <c r="G2" s="20">
        <f>_xlfn.IFS(F2="Simple",1,F2="Medium",2,F2="High",4)</f>
        <v>2</v>
      </c>
      <c r="H2" s="20">
        <f>(G2*2)*0.2</f>
        <v>0.8</v>
      </c>
      <c r="I2" s="49">
        <f>(G2*2)*0.32</f>
        <v>1.28</v>
      </c>
      <c r="J2" s="20">
        <f>(G2*2)*0.48</f>
        <v>1.92</v>
      </c>
      <c r="K2" s="20"/>
      <c r="L2" s="20"/>
      <c r="M2" s="50"/>
    </row>
    <row r="3" spans="1:13">
      <c r="A3" s="20">
        <v>2</v>
      </c>
      <c r="B3" s="20" t="s">
        <v>219</v>
      </c>
      <c r="C3" s="20" t="s">
        <v>220</v>
      </c>
      <c r="D3" s="20" t="s">
        <v>221</v>
      </c>
      <c r="E3" s="20" t="s">
        <v>15</v>
      </c>
      <c r="F3" s="20" t="s">
        <v>27</v>
      </c>
      <c r="G3" s="20">
        <f t="shared" ref="G3:G12" si="0">_xlfn.IFS(F3="Simple",1,F3="Medium",2,F3="High",4)</f>
        <v>1</v>
      </c>
      <c r="H3" s="20">
        <f t="shared" ref="H3:H12" si="1">(G3*2)*0.2</f>
        <v>0.4</v>
      </c>
      <c r="I3" s="49">
        <f>(G3*2)*0.32</f>
        <v>0.64</v>
      </c>
      <c r="J3" s="20">
        <f t="shared" ref="J3:J12" si="2">(G3*2)*0.48</f>
        <v>0.96</v>
      </c>
      <c r="K3" s="20"/>
      <c r="L3" s="20"/>
      <c r="M3" s="50"/>
    </row>
    <row r="4" spans="1:13">
      <c r="A4" s="20">
        <v>3</v>
      </c>
      <c r="B4" s="22" t="s">
        <v>193</v>
      </c>
      <c r="C4" s="20" t="s">
        <v>217</v>
      </c>
      <c r="D4" s="20" t="s">
        <v>222</v>
      </c>
      <c r="E4" s="20" t="s">
        <v>149</v>
      </c>
      <c r="F4" s="20" t="s">
        <v>27</v>
      </c>
      <c r="G4" s="20">
        <f t="shared" si="0"/>
        <v>1</v>
      </c>
      <c r="H4" s="20">
        <f t="shared" si="1"/>
        <v>0.4</v>
      </c>
      <c r="I4" s="49">
        <f t="shared" ref="I3:I12" si="3">(G4*2)*0.32</f>
        <v>0.64</v>
      </c>
      <c r="J4" s="20">
        <f t="shared" si="2"/>
        <v>0.96</v>
      </c>
      <c r="K4" s="20"/>
      <c r="L4" s="20"/>
      <c r="M4" s="50"/>
    </row>
    <row r="5" spans="1:13">
      <c r="A5" s="20">
        <v>4</v>
      </c>
      <c r="B5" s="22" t="s">
        <v>223</v>
      </c>
      <c r="C5" s="20" t="s">
        <v>224</v>
      </c>
      <c r="D5" s="20" t="s">
        <v>225</v>
      </c>
      <c r="E5" s="20" t="s">
        <v>15</v>
      </c>
      <c r="F5" s="20" t="s">
        <v>34</v>
      </c>
      <c r="G5" s="20">
        <f t="shared" si="0"/>
        <v>4</v>
      </c>
      <c r="H5" s="20">
        <f t="shared" si="1"/>
        <v>1.6</v>
      </c>
      <c r="I5" s="49">
        <f t="shared" si="3"/>
        <v>2.56</v>
      </c>
      <c r="J5" s="20">
        <f t="shared" si="2"/>
        <v>3.84</v>
      </c>
      <c r="K5" s="20"/>
      <c r="L5" s="20"/>
      <c r="M5" s="50"/>
    </row>
    <row r="6" s="53" customFormat="1" spans="1:13">
      <c r="A6" s="20">
        <v>5</v>
      </c>
      <c r="B6" s="20" t="s">
        <v>226</v>
      </c>
      <c r="C6" s="20" t="s">
        <v>226</v>
      </c>
      <c r="D6" s="20" t="s">
        <v>227</v>
      </c>
      <c r="E6" s="20" t="s">
        <v>228</v>
      </c>
      <c r="F6" s="20" t="s">
        <v>20</v>
      </c>
      <c r="G6" s="20">
        <f t="shared" si="0"/>
        <v>2</v>
      </c>
      <c r="H6" s="20">
        <f t="shared" si="1"/>
        <v>0.8</v>
      </c>
      <c r="I6" s="49">
        <f t="shared" si="3"/>
        <v>1.28</v>
      </c>
      <c r="J6" s="20">
        <f t="shared" si="2"/>
        <v>1.92</v>
      </c>
      <c r="K6" s="20"/>
      <c r="L6" s="20"/>
      <c r="M6" s="50"/>
    </row>
    <row r="7" spans="1:13">
      <c r="A7" s="20">
        <v>6</v>
      </c>
      <c r="B7" s="20" t="s">
        <v>215</v>
      </c>
      <c r="C7" s="20" t="s">
        <v>215</v>
      </c>
      <c r="D7" s="20" t="s">
        <v>229</v>
      </c>
      <c r="E7" s="20" t="s">
        <v>230</v>
      </c>
      <c r="F7" s="20" t="s">
        <v>27</v>
      </c>
      <c r="G7" s="20">
        <f t="shared" si="0"/>
        <v>1</v>
      </c>
      <c r="H7" s="20">
        <f t="shared" si="1"/>
        <v>0.4</v>
      </c>
      <c r="I7" s="49">
        <f t="shared" si="3"/>
        <v>0.64</v>
      </c>
      <c r="J7" s="20">
        <f t="shared" si="2"/>
        <v>0.96</v>
      </c>
      <c r="K7" s="20"/>
      <c r="L7" s="20"/>
      <c r="M7" s="50"/>
    </row>
    <row r="8" spans="1:13">
      <c r="A8" s="20">
        <v>7</v>
      </c>
      <c r="B8" s="20" t="s">
        <v>146</v>
      </c>
      <c r="C8" s="20" t="s">
        <v>217</v>
      </c>
      <c r="D8" s="20" t="s">
        <v>218</v>
      </c>
      <c r="E8" s="20" t="s">
        <v>149</v>
      </c>
      <c r="F8" s="20" t="s">
        <v>27</v>
      </c>
      <c r="G8" s="20">
        <f t="shared" si="0"/>
        <v>1</v>
      </c>
      <c r="H8" s="20">
        <f t="shared" si="1"/>
        <v>0.4</v>
      </c>
      <c r="I8" s="49">
        <f t="shared" si="3"/>
        <v>0.64</v>
      </c>
      <c r="J8" s="20">
        <f t="shared" si="2"/>
        <v>0.96</v>
      </c>
      <c r="K8" s="20"/>
      <c r="L8" s="20"/>
      <c r="M8" s="50"/>
    </row>
    <row r="9" spans="1:13">
      <c r="A9" s="20">
        <v>8</v>
      </c>
      <c r="B9" s="20" t="s">
        <v>146</v>
      </c>
      <c r="C9" s="20" t="s">
        <v>231</v>
      </c>
      <c r="D9" s="20" t="s">
        <v>232</v>
      </c>
      <c r="E9" s="20" t="s">
        <v>233</v>
      </c>
      <c r="F9" s="20" t="s">
        <v>34</v>
      </c>
      <c r="G9" s="20">
        <f t="shared" si="0"/>
        <v>4</v>
      </c>
      <c r="H9" s="20">
        <f t="shared" si="1"/>
        <v>1.6</v>
      </c>
      <c r="I9" s="49">
        <f t="shared" si="3"/>
        <v>2.56</v>
      </c>
      <c r="J9" s="20">
        <f t="shared" si="2"/>
        <v>3.84</v>
      </c>
      <c r="K9" s="20"/>
      <c r="L9" s="20"/>
      <c r="M9" s="50"/>
    </row>
    <row r="10" ht="15.6" spans="1:13">
      <c r="A10" s="20">
        <v>9</v>
      </c>
      <c r="B10" s="20" t="s">
        <v>164</v>
      </c>
      <c r="C10" s="20" t="s">
        <v>196</v>
      </c>
      <c r="D10" s="20" t="s">
        <v>166</v>
      </c>
      <c r="E10" s="20" t="s">
        <v>35</v>
      </c>
      <c r="F10" s="20" t="s">
        <v>34</v>
      </c>
      <c r="G10" s="20">
        <f t="shared" si="0"/>
        <v>4</v>
      </c>
      <c r="H10" s="20">
        <f t="shared" si="1"/>
        <v>1.6</v>
      </c>
      <c r="I10" s="49">
        <f t="shared" si="3"/>
        <v>2.56</v>
      </c>
      <c r="J10" s="20">
        <f t="shared" si="2"/>
        <v>3.84</v>
      </c>
      <c r="K10" s="51"/>
      <c r="L10" s="51"/>
      <c r="M10" s="50"/>
    </row>
    <row r="11" ht="15.6" spans="1:13">
      <c r="A11" s="20">
        <v>10</v>
      </c>
      <c r="B11" s="20" t="s">
        <v>197</v>
      </c>
      <c r="C11" s="20" t="s">
        <v>198</v>
      </c>
      <c r="D11" s="20" t="s">
        <v>199</v>
      </c>
      <c r="E11" s="20" t="s">
        <v>35</v>
      </c>
      <c r="F11" s="20" t="s">
        <v>34</v>
      </c>
      <c r="G11" s="20">
        <f t="shared" si="0"/>
        <v>4</v>
      </c>
      <c r="H11" s="20">
        <f t="shared" si="1"/>
        <v>1.6</v>
      </c>
      <c r="I11" s="49">
        <f t="shared" si="3"/>
        <v>2.56</v>
      </c>
      <c r="J11" s="20">
        <f t="shared" si="2"/>
        <v>3.84</v>
      </c>
      <c r="K11" s="51"/>
      <c r="L11" s="51"/>
      <c r="M11" s="52"/>
    </row>
    <row r="12" ht="15.6" spans="1:13">
      <c r="A12" s="20">
        <v>11</v>
      </c>
      <c r="B12" s="20" t="s">
        <v>146</v>
      </c>
      <c r="C12" s="20" t="s">
        <v>231</v>
      </c>
      <c r="D12" s="20" t="s">
        <v>232</v>
      </c>
      <c r="E12" s="20" t="s">
        <v>233</v>
      </c>
      <c r="F12" s="20" t="s">
        <v>34</v>
      </c>
      <c r="G12" s="20">
        <f t="shared" si="0"/>
        <v>4</v>
      </c>
      <c r="H12" s="20">
        <f t="shared" si="1"/>
        <v>1.6</v>
      </c>
      <c r="I12" s="49">
        <f t="shared" si="3"/>
        <v>2.56</v>
      </c>
      <c r="J12" s="20">
        <f t="shared" si="2"/>
        <v>3.84</v>
      </c>
      <c r="K12" s="51"/>
      <c r="L12" s="51"/>
      <c r="M12" s="52"/>
    </row>
    <row r="13" spans="11:11">
      <c r="K13" s="22">
        <f>SUM(I2:I12)</f>
        <v>17.92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" sqref="D1:M1"/>
    </sheetView>
  </sheetViews>
  <sheetFormatPr defaultColWidth="8.87962962962963" defaultRowHeight="14.4"/>
  <cols>
    <col min="1" max="1" width="6.87962962962963" style="22" customWidth="1"/>
    <col min="2" max="2" width="22.5" style="22" customWidth="1"/>
    <col min="3" max="3" width="30.75" style="22" customWidth="1"/>
    <col min="4" max="4" width="26.6296296296296" style="22" customWidth="1"/>
    <col min="5" max="5" width="14.5" style="22" customWidth="1"/>
    <col min="6" max="6" width="11.25" style="22" customWidth="1"/>
    <col min="7" max="7" width="8.37962962962963" style="22" customWidth="1"/>
    <col min="8" max="8" width="9.5" style="22" customWidth="1"/>
    <col min="9" max="9" width="10.5" style="22" customWidth="1"/>
    <col min="10" max="10" width="12" style="22" customWidth="1"/>
    <col min="11" max="11" width="16.5" style="22" customWidth="1"/>
    <col min="12" max="12" width="11.25" style="22" customWidth="1"/>
    <col min="13" max="13" width="5" style="22" customWidth="1"/>
    <col min="14" max="16384" width="8.87962962962963" style="22"/>
  </cols>
  <sheetData>
    <row r="1" spans="1:13">
      <c r="A1" s="21" t="s">
        <v>127</v>
      </c>
      <c r="B1" s="21" t="s">
        <v>1</v>
      </c>
      <c r="C1" s="21" t="s">
        <v>2</v>
      </c>
      <c r="D1" s="21" t="s">
        <v>128</v>
      </c>
      <c r="E1" s="21" t="s">
        <v>0</v>
      </c>
      <c r="F1" s="21" t="s">
        <v>4</v>
      </c>
      <c r="G1" s="21" t="s">
        <v>129</v>
      </c>
      <c r="H1" s="21" t="s">
        <v>130</v>
      </c>
      <c r="I1" s="21" t="s">
        <v>131</v>
      </c>
      <c r="J1" s="21" t="s">
        <v>132</v>
      </c>
      <c r="K1" s="21" t="s">
        <v>133</v>
      </c>
      <c r="L1" s="21" t="s">
        <v>3</v>
      </c>
      <c r="M1" s="21" t="s">
        <v>134</v>
      </c>
    </row>
    <row r="2" spans="1:13">
      <c r="A2" s="20">
        <v>1</v>
      </c>
      <c r="B2" s="20" t="s">
        <v>137</v>
      </c>
      <c r="C2" s="20" t="s">
        <v>202</v>
      </c>
      <c r="D2" s="46" t="s">
        <v>234</v>
      </c>
      <c r="E2" s="20" t="s">
        <v>15</v>
      </c>
      <c r="F2" s="47" t="s">
        <v>27</v>
      </c>
      <c r="G2" s="20">
        <f>_xlfn.IFS(F2="Simple",1,F2="Medium",2,F2="High",4)</f>
        <v>1</v>
      </c>
      <c r="H2" s="20">
        <f>(G2*2)*0.2</f>
        <v>0.4</v>
      </c>
      <c r="I2" s="49">
        <f>(G2*2)*0.32</f>
        <v>0.64</v>
      </c>
      <c r="J2" s="20">
        <f>(G2*2)*0.48</f>
        <v>0.96</v>
      </c>
      <c r="K2" s="20"/>
      <c r="L2" s="20"/>
      <c r="M2" s="50"/>
    </row>
    <row r="3" spans="1:13">
      <c r="A3" s="20">
        <v>2</v>
      </c>
      <c r="B3" s="20" t="s">
        <v>235</v>
      </c>
      <c r="C3" s="20" t="s">
        <v>235</v>
      </c>
      <c r="D3" s="46" t="s">
        <v>236</v>
      </c>
      <c r="E3" s="20" t="s">
        <v>35</v>
      </c>
      <c r="F3" s="20" t="s">
        <v>34</v>
      </c>
      <c r="G3" s="20">
        <f t="shared" ref="G3:G12" si="0">_xlfn.IFS(F3="Simple",1,F3="Medium",2,F3="High",4)</f>
        <v>4</v>
      </c>
      <c r="H3" s="20">
        <f t="shared" ref="H3:H12" si="1">(G3*2)*0.2</f>
        <v>1.6</v>
      </c>
      <c r="I3" s="49">
        <f t="shared" ref="I3:I12" si="2">(G3*2)*0.32</f>
        <v>2.56</v>
      </c>
      <c r="J3" s="20">
        <f t="shared" ref="J3:J12" si="3">(G3*2)*0.48</f>
        <v>3.84</v>
      </c>
      <c r="K3" s="20"/>
      <c r="L3" s="20"/>
      <c r="M3" s="50"/>
    </row>
    <row r="4" spans="1:13">
      <c r="A4" s="20">
        <v>3</v>
      </c>
      <c r="B4" s="20" t="s">
        <v>235</v>
      </c>
      <c r="C4" s="20" t="s">
        <v>235</v>
      </c>
      <c r="D4" s="48" t="s">
        <v>237</v>
      </c>
      <c r="E4" s="46" t="s">
        <v>15</v>
      </c>
      <c r="F4" s="20" t="s">
        <v>20</v>
      </c>
      <c r="G4" s="20">
        <f t="shared" si="0"/>
        <v>2</v>
      </c>
      <c r="H4" s="20">
        <f t="shared" si="1"/>
        <v>0.8</v>
      </c>
      <c r="I4" s="49">
        <f t="shared" si="2"/>
        <v>1.28</v>
      </c>
      <c r="J4" s="20">
        <f t="shared" si="3"/>
        <v>1.92</v>
      </c>
      <c r="K4" s="20"/>
      <c r="L4" s="20"/>
      <c r="M4" s="50"/>
    </row>
    <row r="5" spans="1:13">
      <c r="A5" s="20">
        <v>4</v>
      </c>
      <c r="B5" s="20" t="s">
        <v>235</v>
      </c>
      <c r="C5" s="20" t="s">
        <v>235</v>
      </c>
      <c r="D5" s="48" t="s">
        <v>238</v>
      </c>
      <c r="E5" s="46" t="s">
        <v>15</v>
      </c>
      <c r="F5" s="20" t="s">
        <v>20</v>
      </c>
      <c r="G5" s="20">
        <f t="shared" si="0"/>
        <v>2</v>
      </c>
      <c r="H5" s="20">
        <f t="shared" si="1"/>
        <v>0.8</v>
      </c>
      <c r="I5" s="49">
        <f t="shared" si="2"/>
        <v>1.28</v>
      </c>
      <c r="J5" s="20">
        <f t="shared" si="3"/>
        <v>1.92</v>
      </c>
      <c r="K5" s="20"/>
      <c r="L5" s="20"/>
      <c r="M5" s="50"/>
    </row>
    <row r="6" spans="1:13">
      <c r="A6" s="20">
        <v>5</v>
      </c>
      <c r="B6" s="20" t="s">
        <v>235</v>
      </c>
      <c r="C6" s="20" t="s">
        <v>235</v>
      </c>
      <c r="D6" s="48" t="s">
        <v>239</v>
      </c>
      <c r="E6" s="46" t="s">
        <v>15</v>
      </c>
      <c r="F6" s="20" t="s">
        <v>20</v>
      </c>
      <c r="G6" s="20">
        <f t="shared" si="0"/>
        <v>2</v>
      </c>
      <c r="H6" s="20">
        <f t="shared" si="1"/>
        <v>0.8</v>
      </c>
      <c r="I6" s="49">
        <f t="shared" si="2"/>
        <v>1.28</v>
      </c>
      <c r="J6" s="20">
        <f t="shared" si="3"/>
        <v>1.92</v>
      </c>
      <c r="K6" s="20"/>
      <c r="L6" s="20"/>
      <c r="M6" s="50"/>
    </row>
    <row r="7" spans="1:13">
      <c r="A7" s="20">
        <v>6</v>
      </c>
      <c r="B7" s="20" t="s">
        <v>235</v>
      </c>
      <c r="C7" s="20" t="s">
        <v>235</v>
      </c>
      <c r="D7" s="48" t="s">
        <v>240</v>
      </c>
      <c r="E7" s="46" t="s">
        <v>15</v>
      </c>
      <c r="F7" s="20" t="s">
        <v>34</v>
      </c>
      <c r="G7" s="20">
        <f t="shared" si="0"/>
        <v>4</v>
      </c>
      <c r="H7" s="20">
        <f t="shared" si="1"/>
        <v>1.6</v>
      </c>
      <c r="I7" s="49">
        <f t="shared" si="2"/>
        <v>2.56</v>
      </c>
      <c r="J7" s="20">
        <f t="shared" si="3"/>
        <v>3.84</v>
      </c>
      <c r="K7" s="20"/>
      <c r="L7" s="20"/>
      <c r="M7" s="50"/>
    </row>
    <row r="8" spans="1:13">
      <c r="A8" s="20">
        <v>7</v>
      </c>
      <c r="B8" s="20" t="s">
        <v>235</v>
      </c>
      <c r="C8" s="20" t="s">
        <v>235</v>
      </c>
      <c r="D8" s="48" t="s">
        <v>241</v>
      </c>
      <c r="E8" s="46" t="s">
        <v>35</v>
      </c>
      <c r="F8" s="20" t="s">
        <v>27</v>
      </c>
      <c r="G8" s="20">
        <f t="shared" si="0"/>
        <v>1</v>
      </c>
      <c r="H8" s="20">
        <f t="shared" si="1"/>
        <v>0.4</v>
      </c>
      <c r="I8" s="49">
        <f t="shared" si="2"/>
        <v>0.64</v>
      </c>
      <c r="J8" s="20">
        <f t="shared" si="3"/>
        <v>0.96</v>
      </c>
      <c r="K8" s="20"/>
      <c r="L8" s="20"/>
      <c r="M8" s="50"/>
    </row>
    <row r="9" spans="1:13">
      <c r="A9" s="20">
        <v>8</v>
      </c>
      <c r="B9" s="20" t="s">
        <v>146</v>
      </c>
      <c r="C9" s="20" t="s">
        <v>231</v>
      </c>
      <c r="D9" s="48" t="s">
        <v>242</v>
      </c>
      <c r="E9" s="46" t="s">
        <v>35</v>
      </c>
      <c r="F9" s="20" t="s">
        <v>34</v>
      </c>
      <c r="G9" s="20">
        <f t="shared" si="0"/>
        <v>4</v>
      </c>
      <c r="H9" s="20">
        <f t="shared" si="1"/>
        <v>1.6</v>
      </c>
      <c r="I9" s="49">
        <f t="shared" si="2"/>
        <v>2.56</v>
      </c>
      <c r="J9" s="20">
        <f t="shared" si="3"/>
        <v>3.84</v>
      </c>
      <c r="K9" s="20"/>
      <c r="L9" s="20"/>
      <c r="M9" s="50"/>
    </row>
    <row r="10" ht="15.6" spans="1:13">
      <c r="A10" s="20">
        <v>9</v>
      </c>
      <c r="B10" s="20" t="s">
        <v>137</v>
      </c>
      <c r="C10" s="20" t="s">
        <v>243</v>
      </c>
      <c r="D10" s="46" t="s">
        <v>244</v>
      </c>
      <c r="E10" s="20" t="s">
        <v>35</v>
      </c>
      <c r="F10" s="20" t="s">
        <v>34</v>
      </c>
      <c r="G10" s="20">
        <f t="shared" si="0"/>
        <v>4</v>
      </c>
      <c r="H10" s="20">
        <f t="shared" si="1"/>
        <v>1.6</v>
      </c>
      <c r="I10" s="49">
        <f t="shared" si="2"/>
        <v>2.56</v>
      </c>
      <c r="J10" s="20">
        <f t="shared" si="3"/>
        <v>3.84</v>
      </c>
      <c r="K10" s="51"/>
      <c r="L10" s="51"/>
      <c r="M10" s="50"/>
    </row>
    <row r="11" ht="15.6" spans="1:13">
      <c r="A11" s="20">
        <v>10</v>
      </c>
      <c r="B11" s="20" t="s">
        <v>164</v>
      </c>
      <c r="C11" s="20" t="s">
        <v>196</v>
      </c>
      <c r="D11" s="20" t="s">
        <v>166</v>
      </c>
      <c r="E11" s="20" t="s">
        <v>35</v>
      </c>
      <c r="F11" s="20" t="s">
        <v>34</v>
      </c>
      <c r="G11" s="20">
        <f t="shared" si="0"/>
        <v>4</v>
      </c>
      <c r="H11" s="20">
        <f t="shared" si="1"/>
        <v>1.6</v>
      </c>
      <c r="I11" s="49">
        <f t="shared" si="2"/>
        <v>2.56</v>
      </c>
      <c r="J11" s="20">
        <f t="shared" si="3"/>
        <v>3.84</v>
      </c>
      <c r="K11" s="51"/>
      <c r="L11" s="51"/>
      <c r="M11" s="52"/>
    </row>
    <row r="12" spans="1:13">
      <c r="A12" s="20">
        <v>11</v>
      </c>
      <c r="B12" s="20" t="s">
        <v>197</v>
      </c>
      <c r="C12" s="20" t="s">
        <v>198</v>
      </c>
      <c r="D12" s="20" t="s">
        <v>199</v>
      </c>
      <c r="E12" s="20" t="s">
        <v>35</v>
      </c>
      <c r="F12" s="20" t="s">
        <v>34</v>
      </c>
      <c r="G12" s="20">
        <f t="shared" si="0"/>
        <v>4</v>
      </c>
      <c r="H12" s="20">
        <f t="shared" si="1"/>
        <v>1.6</v>
      </c>
      <c r="I12" s="49">
        <f t="shared" si="2"/>
        <v>2.56</v>
      </c>
      <c r="J12" s="20">
        <f t="shared" si="3"/>
        <v>3.84</v>
      </c>
      <c r="K12" s="20"/>
      <c r="L12" s="20"/>
      <c r="M12" s="20"/>
    </row>
    <row r="13" spans="11:11">
      <c r="K13" s="22">
        <f>SUM(I2:I12)</f>
        <v>20.48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97"/>
  <sheetViews>
    <sheetView zoomScale="65" zoomScaleNormal="65" workbookViewId="0">
      <selection activeCell="B2" sqref="B2"/>
    </sheetView>
  </sheetViews>
  <sheetFormatPr defaultColWidth="8.87962962962963" defaultRowHeight="14.4"/>
  <cols>
    <col min="1" max="1" width="6.87962962962963" style="22" customWidth="1"/>
    <col min="2" max="2" width="40.8796296296296" style="22" customWidth="1"/>
    <col min="3" max="3" width="28.5" style="22" customWidth="1"/>
    <col min="4" max="4" width="38" style="22" customWidth="1"/>
    <col min="5" max="5" width="45.8796296296296" style="22" customWidth="1"/>
    <col min="6" max="6" width="24.6296296296296" style="22" customWidth="1"/>
    <col min="7" max="7" width="31.3796296296296" style="22" customWidth="1"/>
    <col min="8" max="8" width="17.8796296296296" style="22" customWidth="1"/>
    <col min="9" max="9" width="29.5" style="22" customWidth="1"/>
    <col min="10" max="10" width="22.1296296296296" style="22" customWidth="1"/>
    <col min="11" max="11" width="31.5" style="22" customWidth="1"/>
    <col min="12" max="12" width="41.75" style="22" customWidth="1"/>
    <col min="13" max="13" width="33.25" style="22" customWidth="1"/>
    <col min="14" max="14" width="26.75" style="22" customWidth="1"/>
    <col min="15" max="16384" width="8.87962962962963" style="22"/>
  </cols>
  <sheetData>
    <row r="1" ht="36" spans="1:14">
      <c r="A1" s="23" t="s">
        <v>127</v>
      </c>
      <c r="B1" s="23" t="s">
        <v>245</v>
      </c>
      <c r="C1" s="23" t="s">
        <v>1</v>
      </c>
      <c r="D1" s="23" t="s">
        <v>2</v>
      </c>
      <c r="E1" s="23" t="s">
        <v>128</v>
      </c>
      <c r="F1" s="23" t="s">
        <v>35</v>
      </c>
      <c r="G1" s="23" t="s">
        <v>4</v>
      </c>
      <c r="H1" s="23" t="s">
        <v>129</v>
      </c>
      <c r="I1" s="23" t="s">
        <v>130</v>
      </c>
      <c r="J1" s="23" t="s">
        <v>131</v>
      </c>
      <c r="K1" s="23" t="s">
        <v>132</v>
      </c>
      <c r="L1" s="23" t="s">
        <v>133</v>
      </c>
      <c r="M1" s="23" t="s">
        <v>3</v>
      </c>
      <c r="N1" s="23" t="s">
        <v>134</v>
      </c>
    </row>
    <row r="2" s="20" customFormat="1" ht="18" spans="1:15">
      <c r="A2" s="24">
        <v>1</v>
      </c>
      <c r="B2" s="8" t="s">
        <v>246</v>
      </c>
      <c r="C2" s="25" t="s">
        <v>247</v>
      </c>
      <c r="D2" s="25" t="s">
        <v>155</v>
      </c>
      <c r="E2" s="24" t="s">
        <v>248</v>
      </c>
      <c r="F2" s="24" t="s">
        <v>35</v>
      </c>
      <c r="G2" s="26" t="s">
        <v>20</v>
      </c>
      <c r="H2" s="24">
        <f>_xlfn.IFS(G2="Simple",1,G2="Medium",2,G2="High",4)</f>
        <v>2</v>
      </c>
      <c r="I2" s="24">
        <f>(H2*1)*0.2</f>
        <v>0.4</v>
      </c>
      <c r="J2" s="35">
        <f>(H2*1)*0.3</f>
        <v>0.6</v>
      </c>
      <c r="K2" s="24">
        <f>(H2*1)*0.5</f>
        <v>1</v>
      </c>
      <c r="L2" s="24"/>
      <c r="M2" s="24"/>
      <c r="N2" s="36"/>
      <c r="O2" s="37"/>
    </row>
    <row r="3" s="20" customFormat="1" ht="18" hidden="1" spans="1:15">
      <c r="A3" s="27">
        <v>2</v>
      </c>
      <c r="B3" s="28" t="s">
        <v>246</v>
      </c>
      <c r="C3" s="27" t="s">
        <v>247</v>
      </c>
      <c r="D3" s="27" t="s">
        <v>155</v>
      </c>
      <c r="E3" s="24" t="s">
        <v>249</v>
      </c>
      <c r="F3" s="24" t="s">
        <v>35</v>
      </c>
      <c r="G3" s="26" t="s">
        <v>20</v>
      </c>
      <c r="H3" s="24">
        <f t="shared" ref="H3:H66" si="0">_xlfn.IFS(G3="Simple",1,G3="Medium",2,G3="High",4)</f>
        <v>2</v>
      </c>
      <c r="I3" s="24">
        <f t="shared" ref="I3:I66" si="1">(H3*1)*0.2</f>
        <v>0.4</v>
      </c>
      <c r="J3" s="35">
        <f t="shared" ref="J3:J35" si="2">(H3*1)*0.3</f>
        <v>0.6</v>
      </c>
      <c r="K3" s="24">
        <f t="shared" ref="K3:K66" si="3">(H3*1)*0.5</f>
        <v>1</v>
      </c>
      <c r="L3" s="24"/>
      <c r="M3" s="24"/>
      <c r="N3" s="36"/>
      <c r="O3" s="37"/>
    </row>
    <row r="4" s="20" customFormat="1" ht="18" hidden="1" spans="1:15">
      <c r="A4" s="24">
        <v>3</v>
      </c>
      <c r="B4" s="28" t="s">
        <v>246</v>
      </c>
      <c r="C4" s="24" t="s">
        <v>247</v>
      </c>
      <c r="D4" s="24" t="s">
        <v>155</v>
      </c>
      <c r="E4" s="24" t="s">
        <v>250</v>
      </c>
      <c r="F4" s="24" t="s">
        <v>35</v>
      </c>
      <c r="G4" s="26" t="s">
        <v>20</v>
      </c>
      <c r="H4" s="24">
        <f t="shared" si="0"/>
        <v>2</v>
      </c>
      <c r="I4" s="24">
        <f t="shared" si="1"/>
        <v>0.4</v>
      </c>
      <c r="J4" s="35">
        <f t="shared" si="2"/>
        <v>0.6</v>
      </c>
      <c r="K4" s="24">
        <f t="shared" si="3"/>
        <v>1</v>
      </c>
      <c r="L4" s="24"/>
      <c r="M4" s="24"/>
      <c r="N4" s="36"/>
      <c r="O4" s="37"/>
    </row>
    <row r="5" s="20" customFormat="1" ht="18" hidden="1" spans="1:15">
      <c r="A5" s="24">
        <v>4</v>
      </c>
      <c r="B5" s="28" t="s">
        <v>246</v>
      </c>
      <c r="C5" s="24" t="s">
        <v>247</v>
      </c>
      <c r="D5" s="24" t="s">
        <v>155</v>
      </c>
      <c r="E5" s="24" t="s">
        <v>251</v>
      </c>
      <c r="F5" s="24" t="s">
        <v>35</v>
      </c>
      <c r="G5" s="26" t="s">
        <v>20</v>
      </c>
      <c r="H5" s="24">
        <f t="shared" si="0"/>
        <v>2</v>
      </c>
      <c r="I5" s="24">
        <f t="shared" si="1"/>
        <v>0.4</v>
      </c>
      <c r="J5" s="35">
        <f t="shared" si="2"/>
        <v>0.6</v>
      </c>
      <c r="K5" s="24">
        <f t="shared" si="3"/>
        <v>1</v>
      </c>
      <c r="L5" s="24"/>
      <c r="M5" s="24"/>
      <c r="N5" s="36"/>
      <c r="O5" s="37"/>
    </row>
    <row r="6" s="20" customFormat="1" ht="18" hidden="1" spans="1:15">
      <c r="A6" s="24">
        <v>5</v>
      </c>
      <c r="B6" s="28" t="s">
        <v>246</v>
      </c>
      <c r="C6" s="24" t="s">
        <v>247</v>
      </c>
      <c r="D6" s="24" t="s">
        <v>155</v>
      </c>
      <c r="E6" s="24" t="s">
        <v>252</v>
      </c>
      <c r="F6" s="24" t="s">
        <v>35</v>
      </c>
      <c r="G6" s="26" t="s">
        <v>20</v>
      </c>
      <c r="H6" s="24">
        <f t="shared" si="0"/>
        <v>2</v>
      </c>
      <c r="I6" s="24">
        <f t="shared" si="1"/>
        <v>0.4</v>
      </c>
      <c r="J6" s="35">
        <f t="shared" si="2"/>
        <v>0.6</v>
      </c>
      <c r="K6" s="24">
        <f t="shared" si="3"/>
        <v>1</v>
      </c>
      <c r="L6" s="24"/>
      <c r="M6" s="24"/>
      <c r="N6" s="36"/>
      <c r="O6" s="37"/>
    </row>
    <row r="7" s="20" customFormat="1" ht="18" hidden="1" spans="1:15">
      <c r="A7" s="24">
        <v>6</v>
      </c>
      <c r="B7" s="28" t="s">
        <v>246</v>
      </c>
      <c r="C7" s="24" t="s">
        <v>247</v>
      </c>
      <c r="D7" s="24" t="s">
        <v>155</v>
      </c>
      <c r="E7" s="24" t="s">
        <v>253</v>
      </c>
      <c r="F7" s="24" t="s">
        <v>35</v>
      </c>
      <c r="G7" s="26" t="s">
        <v>20</v>
      </c>
      <c r="H7" s="24">
        <f t="shared" si="0"/>
        <v>2</v>
      </c>
      <c r="I7" s="24">
        <f t="shared" si="1"/>
        <v>0.4</v>
      </c>
      <c r="J7" s="35">
        <f t="shared" si="2"/>
        <v>0.6</v>
      </c>
      <c r="K7" s="24">
        <f t="shared" si="3"/>
        <v>1</v>
      </c>
      <c r="L7" s="24"/>
      <c r="M7" s="24"/>
      <c r="N7" s="36"/>
      <c r="O7" s="37"/>
    </row>
    <row r="8" s="20" customFormat="1" ht="18" hidden="1" spans="1:15">
      <c r="A8" s="24">
        <v>7</v>
      </c>
      <c r="B8" s="28" t="s">
        <v>246</v>
      </c>
      <c r="C8" s="24" t="s">
        <v>247</v>
      </c>
      <c r="D8" s="24" t="s">
        <v>155</v>
      </c>
      <c r="E8" s="24" t="s">
        <v>254</v>
      </c>
      <c r="F8" s="24" t="s">
        <v>35</v>
      </c>
      <c r="G8" s="26" t="s">
        <v>20</v>
      </c>
      <c r="H8" s="24">
        <f t="shared" si="0"/>
        <v>2</v>
      </c>
      <c r="I8" s="24">
        <f t="shared" si="1"/>
        <v>0.4</v>
      </c>
      <c r="J8" s="35">
        <f t="shared" si="2"/>
        <v>0.6</v>
      </c>
      <c r="K8" s="24">
        <f t="shared" si="3"/>
        <v>1</v>
      </c>
      <c r="L8" s="24"/>
      <c r="M8" s="24"/>
      <c r="N8" s="36"/>
      <c r="O8" s="37"/>
    </row>
    <row r="9" s="20" customFormat="1" ht="18" hidden="1" spans="1:15">
      <c r="A9" s="24">
        <v>8</v>
      </c>
      <c r="B9" s="28" t="s">
        <v>246</v>
      </c>
      <c r="C9" s="24" t="s">
        <v>247</v>
      </c>
      <c r="D9" s="24" t="s">
        <v>155</v>
      </c>
      <c r="E9" s="24" t="s">
        <v>255</v>
      </c>
      <c r="F9" s="24" t="s">
        <v>35</v>
      </c>
      <c r="G9" s="26" t="s">
        <v>20</v>
      </c>
      <c r="H9" s="24">
        <f t="shared" si="0"/>
        <v>2</v>
      </c>
      <c r="I9" s="24">
        <f t="shared" si="1"/>
        <v>0.4</v>
      </c>
      <c r="J9" s="35">
        <f t="shared" si="2"/>
        <v>0.6</v>
      </c>
      <c r="K9" s="24">
        <f t="shared" si="3"/>
        <v>1</v>
      </c>
      <c r="L9" s="24"/>
      <c r="M9" s="24"/>
      <c r="N9" s="36"/>
      <c r="O9" s="37"/>
    </row>
    <row r="10" s="20" customFormat="1" ht="18" hidden="1" spans="1:15">
      <c r="A10" s="24">
        <v>9</v>
      </c>
      <c r="B10" s="28" t="s">
        <v>246</v>
      </c>
      <c r="C10" s="24" t="s">
        <v>247</v>
      </c>
      <c r="D10" s="24" t="s">
        <v>155</v>
      </c>
      <c r="E10" s="24" t="s">
        <v>256</v>
      </c>
      <c r="F10" s="24" t="s">
        <v>35</v>
      </c>
      <c r="G10" s="26" t="s">
        <v>20</v>
      </c>
      <c r="H10" s="24">
        <f t="shared" si="0"/>
        <v>2</v>
      </c>
      <c r="I10" s="24">
        <f t="shared" si="1"/>
        <v>0.4</v>
      </c>
      <c r="J10" s="35">
        <f t="shared" si="2"/>
        <v>0.6</v>
      </c>
      <c r="K10" s="24">
        <f t="shared" si="3"/>
        <v>1</v>
      </c>
      <c r="L10" s="24"/>
      <c r="M10" s="24"/>
      <c r="N10" s="36"/>
      <c r="O10" s="37"/>
    </row>
    <row r="11" s="20" customFormat="1" ht="18" hidden="1" spans="1:15">
      <c r="A11" s="24">
        <v>10</v>
      </c>
      <c r="B11" s="28" t="s">
        <v>246</v>
      </c>
      <c r="C11" s="24" t="s">
        <v>247</v>
      </c>
      <c r="D11" s="24" t="s">
        <v>155</v>
      </c>
      <c r="E11" s="24" t="s">
        <v>257</v>
      </c>
      <c r="F11" s="24" t="s">
        <v>35</v>
      </c>
      <c r="G11" s="26" t="s">
        <v>20</v>
      </c>
      <c r="H11" s="24">
        <f t="shared" si="0"/>
        <v>2</v>
      </c>
      <c r="I11" s="24">
        <f t="shared" si="1"/>
        <v>0.4</v>
      </c>
      <c r="J11" s="35">
        <f t="shared" si="2"/>
        <v>0.6</v>
      </c>
      <c r="K11" s="24">
        <f t="shared" si="3"/>
        <v>1</v>
      </c>
      <c r="L11" s="24"/>
      <c r="M11" s="24"/>
      <c r="N11" s="36"/>
      <c r="O11" s="37"/>
    </row>
    <row r="12" s="20" customFormat="1" ht="18" hidden="1" spans="1:15">
      <c r="A12" s="24">
        <v>11</v>
      </c>
      <c r="B12" s="28" t="s">
        <v>246</v>
      </c>
      <c r="C12" s="24" t="s">
        <v>247</v>
      </c>
      <c r="D12" s="24" t="s">
        <v>155</v>
      </c>
      <c r="E12" s="24" t="s">
        <v>258</v>
      </c>
      <c r="F12" s="24" t="s">
        <v>35</v>
      </c>
      <c r="G12" s="26" t="s">
        <v>20</v>
      </c>
      <c r="H12" s="24">
        <f t="shared" si="0"/>
        <v>2</v>
      </c>
      <c r="I12" s="24">
        <f t="shared" si="1"/>
        <v>0.4</v>
      </c>
      <c r="J12" s="35">
        <f t="shared" si="2"/>
        <v>0.6</v>
      </c>
      <c r="K12" s="24">
        <f t="shared" si="3"/>
        <v>1</v>
      </c>
      <c r="L12" s="24"/>
      <c r="M12" s="24"/>
      <c r="N12" s="36"/>
      <c r="O12" s="37"/>
    </row>
    <row r="13" s="20" customFormat="1" ht="18" hidden="1" spans="1:15">
      <c r="A13" s="24">
        <v>12</v>
      </c>
      <c r="B13" s="28" t="s">
        <v>246</v>
      </c>
      <c r="C13" s="24" t="s">
        <v>247</v>
      </c>
      <c r="D13" s="24" t="s">
        <v>155</v>
      </c>
      <c r="E13" s="24" t="s">
        <v>259</v>
      </c>
      <c r="F13" s="24" t="s">
        <v>35</v>
      </c>
      <c r="G13" s="26" t="s">
        <v>20</v>
      </c>
      <c r="H13" s="24">
        <f t="shared" si="0"/>
        <v>2</v>
      </c>
      <c r="I13" s="24">
        <f t="shared" si="1"/>
        <v>0.4</v>
      </c>
      <c r="J13" s="35">
        <f t="shared" si="2"/>
        <v>0.6</v>
      </c>
      <c r="K13" s="24">
        <f t="shared" si="3"/>
        <v>1</v>
      </c>
      <c r="L13" s="24"/>
      <c r="M13" s="24"/>
      <c r="N13" s="36"/>
      <c r="O13" s="37"/>
    </row>
    <row r="14" s="20" customFormat="1" ht="18" hidden="1" spans="1:15">
      <c r="A14" s="29">
        <v>13</v>
      </c>
      <c r="B14" s="28" t="s">
        <v>246</v>
      </c>
      <c r="C14" s="29" t="s">
        <v>247</v>
      </c>
      <c r="D14" s="29" t="s">
        <v>155</v>
      </c>
      <c r="E14" s="24" t="s">
        <v>260</v>
      </c>
      <c r="F14" s="24" t="s">
        <v>35</v>
      </c>
      <c r="G14" s="24" t="s">
        <v>27</v>
      </c>
      <c r="H14" s="24">
        <f t="shared" si="0"/>
        <v>1</v>
      </c>
      <c r="I14" s="24">
        <f t="shared" si="1"/>
        <v>0.2</v>
      </c>
      <c r="J14" s="35">
        <f t="shared" si="2"/>
        <v>0.3</v>
      </c>
      <c r="K14" s="24">
        <f t="shared" si="3"/>
        <v>0.5</v>
      </c>
      <c r="L14" s="24"/>
      <c r="M14" s="24"/>
      <c r="N14" s="38"/>
      <c r="O14" s="37"/>
    </row>
    <row r="15" s="20" customFormat="1" ht="18" spans="1:15">
      <c r="A15" s="24">
        <v>14</v>
      </c>
      <c r="B15" s="8" t="s">
        <v>246</v>
      </c>
      <c r="C15" s="25" t="s">
        <v>183</v>
      </c>
      <c r="D15" s="25" t="s">
        <v>261</v>
      </c>
      <c r="E15" s="24" t="s">
        <v>262</v>
      </c>
      <c r="F15" s="24" t="s">
        <v>35</v>
      </c>
      <c r="G15" s="26" t="s">
        <v>20</v>
      </c>
      <c r="H15" s="24">
        <f t="shared" si="0"/>
        <v>2</v>
      </c>
      <c r="I15" s="24">
        <f t="shared" si="1"/>
        <v>0.4</v>
      </c>
      <c r="J15" s="35">
        <f t="shared" si="2"/>
        <v>0.6</v>
      </c>
      <c r="K15" s="24">
        <f t="shared" si="3"/>
        <v>1</v>
      </c>
      <c r="L15" s="24"/>
      <c r="M15" s="24"/>
      <c r="N15" s="24"/>
      <c r="O15" s="37"/>
    </row>
    <row r="16" s="20" customFormat="1" ht="18" hidden="1" spans="1:15">
      <c r="A16" s="27">
        <v>15</v>
      </c>
      <c r="B16" s="28" t="s">
        <v>246</v>
      </c>
      <c r="C16" s="30" t="s">
        <v>183</v>
      </c>
      <c r="D16" s="30" t="s">
        <v>261</v>
      </c>
      <c r="E16" s="24" t="s">
        <v>249</v>
      </c>
      <c r="F16" s="24" t="s">
        <v>35</v>
      </c>
      <c r="G16" s="26" t="s">
        <v>20</v>
      </c>
      <c r="H16" s="24">
        <f t="shared" si="0"/>
        <v>2</v>
      </c>
      <c r="I16" s="24">
        <f t="shared" si="1"/>
        <v>0.4</v>
      </c>
      <c r="J16" s="35">
        <f t="shared" si="2"/>
        <v>0.6</v>
      </c>
      <c r="K16" s="24">
        <f t="shared" si="3"/>
        <v>1</v>
      </c>
      <c r="L16" s="24"/>
      <c r="M16" s="24"/>
      <c r="N16" s="24"/>
      <c r="O16" s="37"/>
    </row>
    <row r="17" s="20" customFormat="1" ht="18" hidden="1" spans="1:15">
      <c r="A17" s="24">
        <v>16</v>
      </c>
      <c r="B17" s="28" t="s">
        <v>246</v>
      </c>
      <c r="C17" s="25" t="s">
        <v>183</v>
      </c>
      <c r="D17" s="25" t="s">
        <v>261</v>
      </c>
      <c r="E17" s="24" t="s">
        <v>250</v>
      </c>
      <c r="F17" s="24" t="s">
        <v>35</v>
      </c>
      <c r="G17" s="26" t="s">
        <v>20</v>
      </c>
      <c r="H17" s="24">
        <f t="shared" si="0"/>
        <v>2</v>
      </c>
      <c r="I17" s="24">
        <f t="shared" si="1"/>
        <v>0.4</v>
      </c>
      <c r="J17" s="35">
        <f t="shared" si="2"/>
        <v>0.6</v>
      </c>
      <c r="K17" s="24">
        <f t="shared" si="3"/>
        <v>1</v>
      </c>
      <c r="L17" s="24"/>
      <c r="M17" s="24"/>
      <c r="N17" s="24"/>
      <c r="O17" s="37"/>
    </row>
    <row r="18" s="20" customFormat="1" ht="18" hidden="1" spans="1:15">
      <c r="A18" s="24">
        <v>17</v>
      </c>
      <c r="B18" s="28" t="s">
        <v>246</v>
      </c>
      <c r="C18" s="25" t="s">
        <v>183</v>
      </c>
      <c r="D18" s="25" t="s">
        <v>261</v>
      </c>
      <c r="E18" s="24" t="s">
        <v>251</v>
      </c>
      <c r="F18" s="24" t="s">
        <v>35</v>
      </c>
      <c r="G18" s="26" t="s">
        <v>20</v>
      </c>
      <c r="H18" s="24">
        <f t="shared" si="0"/>
        <v>2</v>
      </c>
      <c r="I18" s="24">
        <f t="shared" si="1"/>
        <v>0.4</v>
      </c>
      <c r="J18" s="35">
        <f t="shared" si="2"/>
        <v>0.6</v>
      </c>
      <c r="K18" s="24">
        <f t="shared" si="3"/>
        <v>1</v>
      </c>
      <c r="L18" s="24"/>
      <c r="M18" s="24"/>
      <c r="N18" s="24"/>
      <c r="O18" s="37"/>
    </row>
    <row r="19" s="20" customFormat="1" ht="18" hidden="1" spans="1:15">
      <c r="A19" s="24">
        <v>18</v>
      </c>
      <c r="B19" s="28" t="s">
        <v>246</v>
      </c>
      <c r="C19" s="25" t="s">
        <v>183</v>
      </c>
      <c r="D19" s="25" t="s">
        <v>261</v>
      </c>
      <c r="E19" s="24" t="s">
        <v>252</v>
      </c>
      <c r="F19" s="24" t="s">
        <v>35</v>
      </c>
      <c r="G19" s="26" t="s">
        <v>20</v>
      </c>
      <c r="H19" s="24">
        <f t="shared" si="0"/>
        <v>2</v>
      </c>
      <c r="I19" s="24">
        <f t="shared" si="1"/>
        <v>0.4</v>
      </c>
      <c r="J19" s="35">
        <f t="shared" si="2"/>
        <v>0.6</v>
      </c>
      <c r="K19" s="24">
        <f t="shared" si="3"/>
        <v>1</v>
      </c>
      <c r="L19" s="24"/>
      <c r="M19" s="24"/>
      <c r="N19" s="24"/>
      <c r="O19" s="37"/>
    </row>
    <row r="20" s="20" customFormat="1" ht="18" hidden="1" spans="1:15">
      <c r="A20" s="24">
        <v>19</v>
      </c>
      <c r="B20" s="28" t="s">
        <v>246</v>
      </c>
      <c r="C20" s="25" t="s">
        <v>183</v>
      </c>
      <c r="D20" s="25" t="s">
        <v>261</v>
      </c>
      <c r="E20" s="24" t="s">
        <v>253</v>
      </c>
      <c r="F20" s="24" t="s">
        <v>35</v>
      </c>
      <c r="G20" s="26" t="s">
        <v>20</v>
      </c>
      <c r="H20" s="24">
        <f t="shared" si="0"/>
        <v>2</v>
      </c>
      <c r="I20" s="24">
        <f t="shared" si="1"/>
        <v>0.4</v>
      </c>
      <c r="J20" s="35">
        <f t="shared" si="2"/>
        <v>0.6</v>
      </c>
      <c r="K20" s="24">
        <f t="shared" si="3"/>
        <v>1</v>
      </c>
      <c r="L20" s="24"/>
      <c r="M20" s="24"/>
      <c r="N20" s="24"/>
      <c r="O20" s="37"/>
    </row>
    <row r="21" s="20" customFormat="1" ht="18" hidden="1" spans="1:15">
      <c r="A21" s="24">
        <v>20</v>
      </c>
      <c r="B21" s="28" t="s">
        <v>246</v>
      </c>
      <c r="C21" s="25" t="s">
        <v>183</v>
      </c>
      <c r="D21" s="25" t="s">
        <v>261</v>
      </c>
      <c r="E21" s="24" t="s">
        <v>254</v>
      </c>
      <c r="F21" s="24" t="s">
        <v>35</v>
      </c>
      <c r="G21" s="26" t="s">
        <v>20</v>
      </c>
      <c r="H21" s="24">
        <f t="shared" si="0"/>
        <v>2</v>
      </c>
      <c r="I21" s="24">
        <f t="shared" si="1"/>
        <v>0.4</v>
      </c>
      <c r="J21" s="35">
        <f t="shared" si="2"/>
        <v>0.6</v>
      </c>
      <c r="K21" s="24">
        <f t="shared" si="3"/>
        <v>1</v>
      </c>
      <c r="L21" s="24"/>
      <c r="M21" s="24"/>
      <c r="N21" s="24"/>
      <c r="O21" s="37"/>
    </row>
    <row r="22" s="20" customFormat="1" ht="18" hidden="1" spans="1:15">
      <c r="A22" s="24">
        <v>21</v>
      </c>
      <c r="B22" s="28" t="s">
        <v>246</v>
      </c>
      <c r="C22" s="25" t="s">
        <v>183</v>
      </c>
      <c r="D22" s="25" t="s">
        <v>261</v>
      </c>
      <c r="E22" s="24" t="s">
        <v>255</v>
      </c>
      <c r="F22" s="24" t="s">
        <v>35</v>
      </c>
      <c r="G22" s="26" t="s">
        <v>20</v>
      </c>
      <c r="H22" s="24">
        <f t="shared" si="0"/>
        <v>2</v>
      </c>
      <c r="I22" s="24">
        <f t="shared" si="1"/>
        <v>0.4</v>
      </c>
      <c r="J22" s="35">
        <f t="shared" si="2"/>
        <v>0.6</v>
      </c>
      <c r="K22" s="24">
        <f t="shared" si="3"/>
        <v>1</v>
      </c>
      <c r="L22" s="24"/>
      <c r="M22" s="24"/>
      <c r="N22" s="24"/>
      <c r="O22" s="37"/>
    </row>
    <row r="23" s="20" customFormat="1" ht="18" hidden="1" spans="1:15">
      <c r="A23" s="24">
        <v>22</v>
      </c>
      <c r="B23" s="28" t="s">
        <v>246</v>
      </c>
      <c r="C23" s="25" t="s">
        <v>183</v>
      </c>
      <c r="D23" s="25" t="s">
        <v>261</v>
      </c>
      <c r="E23" s="24" t="s">
        <v>256</v>
      </c>
      <c r="F23" s="24" t="s">
        <v>35</v>
      </c>
      <c r="G23" s="26" t="s">
        <v>20</v>
      </c>
      <c r="H23" s="24">
        <f t="shared" si="0"/>
        <v>2</v>
      </c>
      <c r="I23" s="24">
        <f t="shared" si="1"/>
        <v>0.4</v>
      </c>
      <c r="J23" s="35">
        <f t="shared" si="2"/>
        <v>0.6</v>
      </c>
      <c r="K23" s="24">
        <f t="shared" si="3"/>
        <v>1</v>
      </c>
      <c r="L23" s="24"/>
      <c r="M23" s="24"/>
      <c r="N23" s="24"/>
      <c r="O23" s="37"/>
    </row>
    <row r="24" s="20" customFormat="1" ht="18" hidden="1" spans="1:15">
      <c r="A24" s="24">
        <v>23</v>
      </c>
      <c r="B24" s="28" t="s">
        <v>246</v>
      </c>
      <c r="C24" s="25" t="s">
        <v>183</v>
      </c>
      <c r="D24" s="25" t="s">
        <v>261</v>
      </c>
      <c r="E24" s="24" t="s">
        <v>257</v>
      </c>
      <c r="F24" s="24" t="s">
        <v>35</v>
      </c>
      <c r="G24" s="26" t="s">
        <v>20</v>
      </c>
      <c r="H24" s="24">
        <f t="shared" si="0"/>
        <v>2</v>
      </c>
      <c r="I24" s="24">
        <f t="shared" si="1"/>
        <v>0.4</v>
      </c>
      <c r="J24" s="35">
        <f t="shared" si="2"/>
        <v>0.6</v>
      </c>
      <c r="K24" s="24">
        <f t="shared" si="3"/>
        <v>1</v>
      </c>
      <c r="L24" s="24"/>
      <c r="M24" s="24"/>
      <c r="N24" s="24"/>
      <c r="O24" s="37"/>
    </row>
    <row r="25" s="20" customFormat="1" ht="18" hidden="1" spans="1:15">
      <c r="A25" s="24">
        <v>24</v>
      </c>
      <c r="B25" s="28" t="s">
        <v>246</v>
      </c>
      <c r="C25" s="25" t="s">
        <v>183</v>
      </c>
      <c r="D25" s="25" t="s">
        <v>261</v>
      </c>
      <c r="E25" s="24" t="s">
        <v>258</v>
      </c>
      <c r="F25" s="24" t="s">
        <v>35</v>
      </c>
      <c r="G25" s="26" t="s">
        <v>20</v>
      </c>
      <c r="H25" s="24">
        <f t="shared" si="0"/>
        <v>2</v>
      </c>
      <c r="I25" s="24">
        <f t="shared" si="1"/>
        <v>0.4</v>
      </c>
      <c r="J25" s="35">
        <f t="shared" si="2"/>
        <v>0.6</v>
      </c>
      <c r="K25" s="24">
        <f t="shared" si="3"/>
        <v>1</v>
      </c>
      <c r="L25" s="24"/>
      <c r="M25" s="24"/>
      <c r="N25" s="24"/>
      <c r="O25" s="37"/>
    </row>
    <row r="26" s="20" customFormat="1" ht="18" hidden="1" spans="1:15">
      <c r="A26" s="29">
        <v>25</v>
      </c>
      <c r="B26" s="28" t="s">
        <v>246</v>
      </c>
      <c r="C26" s="31" t="s">
        <v>183</v>
      </c>
      <c r="D26" s="31" t="s">
        <v>261</v>
      </c>
      <c r="E26" s="24" t="s">
        <v>259</v>
      </c>
      <c r="F26" s="24" t="s">
        <v>35</v>
      </c>
      <c r="G26" s="26" t="s">
        <v>20</v>
      </c>
      <c r="H26" s="24">
        <f t="shared" si="0"/>
        <v>2</v>
      </c>
      <c r="I26" s="24">
        <f t="shared" si="1"/>
        <v>0.4</v>
      </c>
      <c r="J26" s="35">
        <f t="shared" si="2"/>
        <v>0.6</v>
      </c>
      <c r="K26" s="24">
        <f t="shared" si="3"/>
        <v>1</v>
      </c>
      <c r="L26" s="24"/>
      <c r="M26" s="24"/>
      <c r="N26" s="24"/>
      <c r="O26" s="37"/>
    </row>
    <row r="27" s="20" customFormat="1" ht="18" spans="1:15">
      <c r="A27" s="24">
        <v>26</v>
      </c>
      <c r="B27" s="8" t="s">
        <v>246</v>
      </c>
      <c r="C27" s="25" t="s">
        <v>183</v>
      </c>
      <c r="D27" s="25" t="s">
        <v>263</v>
      </c>
      <c r="E27" s="32" t="s">
        <v>264</v>
      </c>
      <c r="F27" s="24" t="s">
        <v>15</v>
      </c>
      <c r="G27" s="24" t="s">
        <v>27</v>
      </c>
      <c r="H27" s="24">
        <f t="shared" si="0"/>
        <v>1</v>
      </c>
      <c r="I27" s="24">
        <f t="shared" si="1"/>
        <v>0.2</v>
      </c>
      <c r="J27" s="35">
        <f t="shared" si="2"/>
        <v>0.3</v>
      </c>
      <c r="K27" s="24">
        <f t="shared" si="3"/>
        <v>0.5</v>
      </c>
      <c r="L27" s="24"/>
      <c r="M27" s="24"/>
      <c r="N27" s="24"/>
      <c r="O27" s="37"/>
    </row>
    <row r="28" s="20" customFormat="1" ht="18" hidden="1" spans="1:15">
      <c r="A28" s="27">
        <v>27</v>
      </c>
      <c r="B28" s="28" t="s">
        <v>246</v>
      </c>
      <c r="C28" s="27" t="s">
        <v>183</v>
      </c>
      <c r="D28" s="27" t="s">
        <v>263</v>
      </c>
      <c r="E28" s="32" t="s">
        <v>265</v>
      </c>
      <c r="F28" s="24" t="s">
        <v>15</v>
      </c>
      <c r="G28" s="24" t="s">
        <v>27</v>
      </c>
      <c r="H28" s="24">
        <f t="shared" si="0"/>
        <v>1</v>
      </c>
      <c r="I28" s="24">
        <f t="shared" si="1"/>
        <v>0.2</v>
      </c>
      <c r="J28" s="35">
        <f t="shared" si="2"/>
        <v>0.3</v>
      </c>
      <c r="K28" s="24">
        <f t="shared" si="3"/>
        <v>0.5</v>
      </c>
      <c r="L28" s="24"/>
      <c r="M28" s="24"/>
      <c r="N28" s="24"/>
      <c r="O28" s="37"/>
    </row>
    <row r="29" s="20" customFormat="1" ht="18" hidden="1" spans="1:15">
      <c r="A29" s="24">
        <v>28</v>
      </c>
      <c r="B29" s="28" t="s">
        <v>246</v>
      </c>
      <c r="C29" s="24" t="s">
        <v>183</v>
      </c>
      <c r="D29" s="24" t="s">
        <v>263</v>
      </c>
      <c r="E29" s="32" t="s">
        <v>266</v>
      </c>
      <c r="F29" s="24" t="s">
        <v>15</v>
      </c>
      <c r="G29" s="24" t="s">
        <v>27</v>
      </c>
      <c r="H29" s="24">
        <f t="shared" si="0"/>
        <v>1</v>
      </c>
      <c r="I29" s="24">
        <f t="shared" si="1"/>
        <v>0.2</v>
      </c>
      <c r="J29" s="35">
        <f t="shared" si="2"/>
        <v>0.3</v>
      </c>
      <c r="K29" s="24">
        <f t="shared" si="3"/>
        <v>0.5</v>
      </c>
      <c r="L29" s="24"/>
      <c r="M29" s="24"/>
      <c r="N29" s="24"/>
      <c r="O29" s="37"/>
    </row>
    <row r="30" s="20" customFormat="1" ht="18" hidden="1" spans="1:15">
      <c r="A30" s="24">
        <v>29</v>
      </c>
      <c r="B30" s="28" t="s">
        <v>246</v>
      </c>
      <c r="C30" s="24" t="s">
        <v>183</v>
      </c>
      <c r="D30" s="24" t="s">
        <v>263</v>
      </c>
      <c r="E30" s="32" t="s">
        <v>267</v>
      </c>
      <c r="F30" s="24" t="s">
        <v>15</v>
      </c>
      <c r="G30" s="24" t="s">
        <v>27</v>
      </c>
      <c r="H30" s="24">
        <f t="shared" si="0"/>
        <v>1</v>
      </c>
      <c r="I30" s="24">
        <f t="shared" si="1"/>
        <v>0.2</v>
      </c>
      <c r="J30" s="35">
        <f t="shared" si="2"/>
        <v>0.3</v>
      </c>
      <c r="K30" s="24">
        <f t="shared" si="3"/>
        <v>0.5</v>
      </c>
      <c r="L30" s="24"/>
      <c r="M30" s="24"/>
      <c r="N30" s="24"/>
      <c r="O30" s="37"/>
    </row>
    <row r="31" s="20" customFormat="1" ht="18" hidden="1" spans="1:15">
      <c r="A31" s="24">
        <v>30</v>
      </c>
      <c r="B31" s="28" t="s">
        <v>246</v>
      </c>
      <c r="C31" s="24" t="s">
        <v>183</v>
      </c>
      <c r="D31" s="24" t="s">
        <v>263</v>
      </c>
      <c r="E31" s="32" t="s">
        <v>268</v>
      </c>
      <c r="F31" s="24" t="s">
        <v>15</v>
      </c>
      <c r="G31" s="24" t="s">
        <v>27</v>
      </c>
      <c r="H31" s="24">
        <f t="shared" si="0"/>
        <v>1</v>
      </c>
      <c r="I31" s="24">
        <f t="shared" si="1"/>
        <v>0.2</v>
      </c>
      <c r="J31" s="35">
        <f t="shared" si="2"/>
        <v>0.3</v>
      </c>
      <c r="K31" s="24">
        <f t="shared" si="3"/>
        <v>0.5</v>
      </c>
      <c r="L31" s="24"/>
      <c r="M31" s="24"/>
      <c r="N31" s="24"/>
      <c r="O31" s="37"/>
    </row>
    <row r="32" s="20" customFormat="1" ht="18" hidden="1" spans="1:15">
      <c r="A32" s="24">
        <v>31</v>
      </c>
      <c r="B32" s="28" t="s">
        <v>246</v>
      </c>
      <c r="C32" s="24" t="s">
        <v>183</v>
      </c>
      <c r="D32" s="24" t="s">
        <v>263</v>
      </c>
      <c r="E32" s="32" t="s">
        <v>269</v>
      </c>
      <c r="F32" s="24" t="s">
        <v>15</v>
      </c>
      <c r="G32" s="24" t="s">
        <v>27</v>
      </c>
      <c r="H32" s="24">
        <f t="shared" si="0"/>
        <v>1</v>
      </c>
      <c r="I32" s="24">
        <f t="shared" si="1"/>
        <v>0.2</v>
      </c>
      <c r="J32" s="35">
        <f t="shared" si="2"/>
        <v>0.3</v>
      </c>
      <c r="K32" s="24">
        <f t="shared" si="3"/>
        <v>0.5</v>
      </c>
      <c r="L32" s="24">
        <f>SUM(J2:J31)</f>
        <v>16.2</v>
      </c>
      <c r="M32" s="24"/>
      <c r="N32" s="24"/>
      <c r="O32" s="37"/>
    </row>
    <row r="33" s="20" customFormat="1" ht="18" hidden="1" spans="1:15">
      <c r="A33" s="24">
        <v>32</v>
      </c>
      <c r="B33" s="28" t="s">
        <v>246</v>
      </c>
      <c r="C33" s="24" t="s">
        <v>183</v>
      </c>
      <c r="D33" s="24" t="s">
        <v>263</v>
      </c>
      <c r="E33" s="32" t="s">
        <v>270</v>
      </c>
      <c r="F33" s="24" t="s">
        <v>15</v>
      </c>
      <c r="G33" s="24" t="s">
        <v>27</v>
      </c>
      <c r="H33" s="24">
        <f t="shared" si="0"/>
        <v>1</v>
      </c>
      <c r="I33" s="24">
        <f t="shared" si="1"/>
        <v>0.2</v>
      </c>
      <c r="J33" s="35">
        <f t="shared" si="2"/>
        <v>0.3</v>
      </c>
      <c r="K33" s="24">
        <f t="shared" si="3"/>
        <v>0.5</v>
      </c>
      <c r="L33" s="24"/>
      <c r="M33" s="24"/>
      <c r="N33" s="24"/>
      <c r="O33" s="37"/>
    </row>
    <row r="34" s="20" customFormat="1" ht="18" hidden="1" spans="1:15">
      <c r="A34" s="24">
        <v>33</v>
      </c>
      <c r="B34" s="28" t="s">
        <v>246</v>
      </c>
      <c r="C34" s="24" t="s">
        <v>183</v>
      </c>
      <c r="D34" s="24" t="s">
        <v>263</v>
      </c>
      <c r="E34" s="32" t="s">
        <v>271</v>
      </c>
      <c r="F34" s="24" t="s">
        <v>15</v>
      </c>
      <c r="G34" s="24" t="s">
        <v>27</v>
      </c>
      <c r="H34" s="24">
        <f t="shared" si="0"/>
        <v>1</v>
      </c>
      <c r="I34" s="24">
        <f t="shared" si="1"/>
        <v>0.2</v>
      </c>
      <c r="J34" s="35">
        <f t="shared" si="2"/>
        <v>0.3</v>
      </c>
      <c r="K34" s="24">
        <f t="shared" si="3"/>
        <v>0.5</v>
      </c>
      <c r="L34" s="24"/>
      <c r="M34" s="24"/>
      <c r="N34" s="24"/>
      <c r="O34" s="37"/>
    </row>
    <row r="35" s="20" customFormat="1" ht="18" hidden="1" spans="1:15">
      <c r="A35" s="24">
        <v>34</v>
      </c>
      <c r="B35" s="28" t="s">
        <v>246</v>
      </c>
      <c r="C35" s="24" t="s">
        <v>183</v>
      </c>
      <c r="D35" s="24" t="s">
        <v>263</v>
      </c>
      <c r="E35" s="32" t="s">
        <v>272</v>
      </c>
      <c r="F35" s="24" t="s">
        <v>15</v>
      </c>
      <c r="G35" s="24" t="s">
        <v>27</v>
      </c>
      <c r="H35" s="24">
        <f t="shared" si="0"/>
        <v>1</v>
      </c>
      <c r="I35" s="24">
        <f t="shared" si="1"/>
        <v>0.2</v>
      </c>
      <c r="J35" s="35">
        <f t="shared" si="2"/>
        <v>0.3</v>
      </c>
      <c r="K35" s="24">
        <f t="shared" si="3"/>
        <v>0.5</v>
      </c>
      <c r="L35" s="24"/>
      <c r="M35" s="24"/>
      <c r="N35" s="24"/>
      <c r="O35" s="37"/>
    </row>
    <row r="36" s="20" customFormat="1" ht="18" hidden="1" spans="1:15">
      <c r="A36" s="24">
        <v>35</v>
      </c>
      <c r="B36" s="28" t="s">
        <v>246</v>
      </c>
      <c r="C36" s="24" t="s">
        <v>183</v>
      </c>
      <c r="D36" s="24" t="s">
        <v>263</v>
      </c>
      <c r="E36" s="33" t="s">
        <v>273</v>
      </c>
      <c r="F36" s="24" t="s">
        <v>35</v>
      </c>
      <c r="G36" s="24" t="s">
        <v>27</v>
      </c>
      <c r="H36" s="24">
        <f t="shared" si="0"/>
        <v>1</v>
      </c>
      <c r="I36" s="24">
        <f t="shared" si="1"/>
        <v>0.2</v>
      </c>
      <c r="J36" s="35">
        <f t="shared" ref="J36:J50" si="4">(H36*1)*0.3</f>
        <v>0.3</v>
      </c>
      <c r="K36" s="24">
        <f t="shared" si="3"/>
        <v>0.5</v>
      </c>
      <c r="L36" s="24"/>
      <c r="M36" s="24"/>
      <c r="N36" s="24"/>
      <c r="O36" s="37"/>
    </row>
    <row r="37" s="20" customFormat="1" ht="18" hidden="1" spans="1:15">
      <c r="A37" s="24">
        <v>36</v>
      </c>
      <c r="B37" s="28" t="s">
        <v>246</v>
      </c>
      <c r="C37" s="24" t="s">
        <v>183</v>
      </c>
      <c r="D37" s="24" t="s">
        <v>263</v>
      </c>
      <c r="E37" s="33" t="s">
        <v>274</v>
      </c>
      <c r="F37" s="24" t="s">
        <v>35</v>
      </c>
      <c r="G37" s="24" t="s">
        <v>27</v>
      </c>
      <c r="H37" s="24">
        <f t="shared" si="0"/>
        <v>1</v>
      </c>
      <c r="I37" s="24">
        <f t="shared" si="1"/>
        <v>0.2</v>
      </c>
      <c r="J37" s="35">
        <f t="shared" si="4"/>
        <v>0.3</v>
      </c>
      <c r="K37" s="24">
        <f t="shared" si="3"/>
        <v>0.5</v>
      </c>
      <c r="L37" s="24"/>
      <c r="M37" s="24"/>
      <c r="N37" s="24"/>
      <c r="O37" s="37"/>
    </row>
    <row r="38" s="20" customFormat="1" ht="18" hidden="1" spans="1:15">
      <c r="A38" s="24">
        <v>37</v>
      </c>
      <c r="B38" s="28" t="s">
        <v>246</v>
      </c>
      <c r="C38" s="24" t="s">
        <v>183</v>
      </c>
      <c r="D38" s="24" t="s">
        <v>263</v>
      </c>
      <c r="E38" s="33" t="s">
        <v>275</v>
      </c>
      <c r="F38" s="24" t="s">
        <v>35</v>
      </c>
      <c r="G38" s="24" t="s">
        <v>27</v>
      </c>
      <c r="H38" s="24">
        <f t="shared" si="0"/>
        <v>1</v>
      </c>
      <c r="I38" s="24">
        <f t="shared" si="1"/>
        <v>0.2</v>
      </c>
      <c r="J38" s="35">
        <f t="shared" si="4"/>
        <v>0.3</v>
      </c>
      <c r="K38" s="24">
        <f t="shared" si="3"/>
        <v>0.5</v>
      </c>
      <c r="L38" s="24"/>
      <c r="M38" s="24"/>
      <c r="N38" s="24"/>
      <c r="O38" s="37"/>
    </row>
    <row r="39" s="20" customFormat="1" ht="18" hidden="1" spans="1:15">
      <c r="A39" s="24">
        <v>38</v>
      </c>
      <c r="B39" s="28" t="s">
        <v>246</v>
      </c>
      <c r="C39" s="24" t="s">
        <v>183</v>
      </c>
      <c r="D39" s="24" t="s">
        <v>263</v>
      </c>
      <c r="E39" s="33" t="s">
        <v>276</v>
      </c>
      <c r="F39" s="24" t="s">
        <v>35</v>
      </c>
      <c r="G39" s="24" t="s">
        <v>27</v>
      </c>
      <c r="H39" s="24">
        <f t="shared" si="0"/>
        <v>1</v>
      </c>
      <c r="I39" s="24">
        <f t="shared" si="1"/>
        <v>0.2</v>
      </c>
      <c r="J39" s="35">
        <f t="shared" si="4"/>
        <v>0.3</v>
      </c>
      <c r="K39" s="24">
        <f t="shared" si="3"/>
        <v>0.5</v>
      </c>
      <c r="L39" s="24"/>
      <c r="M39" s="24"/>
      <c r="N39" s="24"/>
      <c r="O39" s="37"/>
    </row>
    <row r="40" s="20" customFormat="1" ht="18" hidden="1" spans="1:15">
      <c r="A40" s="24">
        <v>39</v>
      </c>
      <c r="B40" s="28" t="s">
        <v>246</v>
      </c>
      <c r="C40" s="24" t="s">
        <v>183</v>
      </c>
      <c r="D40" s="24" t="s">
        <v>263</v>
      </c>
      <c r="E40" s="33" t="s">
        <v>277</v>
      </c>
      <c r="F40" s="24" t="s">
        <v>35</v>
      </c>
      <c r="G40" s="24" t="s">
        <v>27</v>
      </c>
      <c r="H40" s="24">
        <f t="shared" si="0"/>
        <v>1</v>
      </c>
      <c r="I40" s="24">
        <f t="shared" si="1"/>
        <v>0.2</v>
      </c>
      <c r="J40" s="35">
        <f t="shared" si="4"/>
        <v>0.3</v>
      </c>
      <c r="K40" s="24">
        <f t="shared" si="3"/>
        <v>0.5</v>
      </c>
      <c r="L40" s="24"/>
      <c r="M40" s="24"/>
      <c r="N40" s="24"/>
      <c r="O40" s="37"/>
    </row>
    <row r="41" s="20" customFormat="1" ht="18" hidden="1" spans="1:15">
      <c r="A41" s="24">
        <v>40</v>
      </c>
      <c r="B41" s="28" t="s">
        <v>246</v>
      </c>
      <c r="C41" s="24" t="s">
        <v>183</v>
      </c>
      <c r="D41" s="24" t="s">
        <v>263</v>
      </c>
      <c r="E41" s="33" t="s">
        <v>278</v>
      </c>
      <c r="F41" s="24" t="s">
        <v>35</v>
      </c>
      <c r="G41" s="24" t="s">
        <v>27</v>
      </c>
      <c r="H41" s="24">
        <f t="shared" si="0"/>
        <v>1</v>
      </c>
      <c r="I41" s="24">
        <f t="shared" si="1"/>
        <v>0.2</v>
      </c>
      <c r="J41" s="35">
        <f t="shared" si="4"/>
        <v>0.3</v>
      </c>
      <c r="K41" s="24">
        <f t="shared" si="3"/>
        <v>0.5</v>
      </c>
      <c r="L41" s="24"/>
      <c r="M41" s="24"/>
      <c r="N41" s="24"/>
      <c r="O41" s="37"/>
    </row>
    <row r="42" s="20" customFormat="1" ht="18" hidden="1" spans="1:15">
      <c r="A42" s="24">
        <v>41</v>
      </c>
      <c r="B42" s="28" t="s">
        <v>246</v>
      </c>
      <c r="C42" s="24" t="s">
        <v>183</v>
      </c>
      <c r="D42" s="24" t="s">
        <v>263</v>
      </c>
      <c r="E42" s="33" t="s">
        <v>279</v>
      </c>
      <c r="F42" s="24" t="s">
        <v>35</v>
      </c>
      <c r="G42" s="24" t="s">
        <v>27</v>
      </c>
      <c r="H42" s="24">
        <f t="shared" si="0"/>
        <v>1</v>
      </c>
      <c r="I42" s="24">
        <f t="shared" si="1"/>
        <v>0.2</v>
      </c>
      <c r="J42" s="35">
        <f t="shared" si="4"/>
        <v>0.3</v>
      </c>
      <c r="K42" s="24">
        <f t="shared" si="3"/>
        <v>0.5</v>
      </c>
      <c r="L42" s="24"/>
      <c r="M42" s="24"/>
      <c r="N42" s="24"/>
      <c r="O42" s="37"/>
    </row>
    <row r="43" s="20" customFormat="1" ht="18" hidden="1" spans="1:15">
      <c r="A43" s="24">
        <v>42</v>
      </c>
      <c r="B43" s="28" t="s">
        <v>246</v>
      </c>
      <c r="C43" s="24" t="s">
        <v>183</v>
      </c>
      <c r="D43" s="24" t="s">
        <v>263</v>
      </c>
      <c r="E43" s="33" t="s">
        <v>280</v>
      </c>
      <c r="F43" s="24" t="s">
        <v>35</v>
      </c>
      <c r="G43" s="24" t="s">
        <v>27</v>
      </c>
      <c r="H43" s="24">
        <f t="shared" si="0"/>
        <v>1</v>
      </c>
      <c r="I43" s="24">
        <f t="shared" si="1"/>
        <v>0.2</v>
      </c>
      <c r="J43" s="35">
        <f t="shared" si="4"/>
        <v>0.3</v>
      </c>
      <c r="K43" s="24">
        <f t="shared" si="3"/>
        <v>0.5</v>
      </c>
      <c r="L43" s="24"/>
      <c r="M43" s="24"/>
      <c r="N43" s="24"/>
      <c r="O43" s="37"/>
    </row>
    <row r="44" s="20" customFormat="1" ht="18" hidden="1" spans="1:15">
      <c r="A44" s="24">
        <v>43</v>
      </c>
      <c r="B44" s="28" t="s">
        <v>246</v>
      </c>
      <c r="C44" s="24" t="s">
        <v>183</v>
      </c>
      <c r="D44" s="24" t="s">
        <v>263</v>
      </c>
      <c r="E44" s="33" t="s">
        <v>281</v>
      </c>
      <c r="F44" s="24" t="s">
        <v>35</v>
      </c>
      <c r="G44" s="24" t="s">
        <v>27</v>
      </c>
      <c r="H44" s="24">
        <f t="shared" si="0"/>
        <v>1</v>
      </c>
      <c r="I44" s="24">
        <f t="shared" si="1"/>
        <v>0.2</v>
      </c>
      <c r="J44" s="35">
        <f t="shared" si="4"/>
        <v>0.3</v>
      </c>
      <c r="K44" s="24">
        <f t="shared" si="3"/>
        <v>0.5</v>
      </c>
      <c r="L44" s="24"/>
      <c r="M44" s="24"/>
      <c r="N44" s="24"/>
      <c r="O44" s="37"/>
    </row>
    <row r="45" s="20" customFormat="1" ht="18" hidden="1" spans="1:15">
      <c r="A45" s="24">
        <v>44</v>
      </c>
      <c r="B45" s="28" t="s">
        <v>246</v>
      </c>
      <c r="C45" s="24" t="s">
        <v>183</v>
      </c>
      <c r="D45" s="24" t="s">
        <v>263</v>
      </c>
      <c r="E45" s="33" t="s">
        <v>282</v>
      </c>
      <c r="F45" s="24" t="s">
        <v>35</v>
      </c>
      <c r="G45" s="24" t="s">
        <v>27</v>
      </c>
      <c r="H45" s="24">
        <f t="shared" si="0"/>
        <v>1</v>
      </c>
      <c r="I45" s="24">
        <f t="shared" si="1"/>
        <v>0.2</v>
      </c>
      <c r="J45" s="35">
        <f t="shared" si="4"/>
        <v>0.3</v>
      </c>
      <c r="K45" s="24">
        <f t="shared" si="3"/>
        <v>0.5</v>
      </c>
      <c r="L45" s="24"/>
      <c r="M45" s="24"/>
      <c r="N45" s="24"/>
      <c r="O45" s="37"/>
    </row>
    <row r="46" s="20" customFormat="1" ht="18" hidden="1" spans="1:15">
      <c r="A46" s="24">
        <v>45</v>
      </c>
      <c r="B46" s="28" t="s">
        <v>246</v>
      </c>
      <c r="C46" s="24" t="s">
        <v>183</v>
      </c>
      <c r="D46" s="24" t="s">
        <v>263</v>
      </c>
      <c r="E46" s="33" t="s">
        <v>283</v>
      </c>
      <c r="F46" s="24" t="s">
        <v>35</v>
      </c>
      <c r="G46" s="24" t="s">
        <v>27</v>
      </c>
      <c r="H46" s="24">
        <f t="shared" si="0"/>
        <v>1</v>
      </c>
      <c r="I46" s="24">
        <f t="shared" si="1"/>
        <v>0.2</v>
      </c>
      <c r="J46" s="35">
        <f t="shared" si="4"/>
        <v>0.3</v>
      </c>
      <c r="K46" s="24">
        <f t="shared" si="3"/>
        <v>0.5</v>
      </c>
      <c r="L46" s="24"/>
      <c r="M46" s="24"/>
      <c r="N46" s="24"/>
      <c r="O46" s="37"/>
    </row>
    <row r="47" s="20" customFormat="1" ht="18" hidden="1" spans="1:15">
      <c r="A47" s="24">
        <v>46</v>
      </c>
      <c r="B47" s="28" t="s">
        <v>246</v>
      </c>
      <c r="C47" s="24" t="s">
        <v>183</v>
      </c>
      <c r="D47" s="24" t="s">
        <v>263</v>
      </c>
      <c r="E47" s="24" t="s">
        <v>284</v>
      </c>
      <c r="F47" s="24" t="s">
        <v>15</v>
      </c>
      <c r="G47" s="24" t="s">
        <v>27</v>
      </c>
      <c r="H47" s="24">
        <f t="shared" si="0"/>
        <v>1</v>
      </c>
      <c r="I47" s="24">
        <f t="shared" si="1"/>
        <v>0.2</v>
      </c>
      <c r="J47" s="35">
        <f t="shared" si="4"/>
        <v>0.3</v>
      </c>
      <c r="K47" s="24">
        <f t="shared" si="3"/>
        <v>0.5</v>
      </c>
      <c r="L47" s="24"/>
      <c r="M47" s="24"/>
      <c r="N47" s="24"/>
      <c r="O47" s="37"/>
    </row>
    <row r="48" s="20" customFormat="1" ht="18" hidden="1" spans="1:15">
      <c r="A48" s="24">
        <v>47</v>
      </c>
      <c r="B48" s="28" t="s">
        <v>246</v>
      </c>
      <c r="C48" s="24" t="s">
        <v>183</v>
      </c>
      <c r="D48" s="24" t="s">
        <v>263</v>
      </c>
      <c r="E48" s="24" t="s">
        <v>285</v>
      </c>
      <c r="F48" s="24" t="s">
        <v>15</v>
      </c>
      <c r="G48" s="24" t="s">
        <v>27</v>
      </c>
      <c r="H48" s="24">
        <f t="shared" si="0"/>
        <v>1</v>
      </c>
      <c r="I48" s="24">
        <f t="shared" si="1"/>
        <v>0.2</v>
      </c>
      <c r="J48" s="35">
        <f t="shared" si="4"/>
        <v>0.3</v>
      </c>
      <c r="K48" s="24">
        <f t="shared" si="3"/>
        <v>0.5</v>
      </c>
      <c r="L48" s="24"/>
      <c r="M48" s="24"/>
      <c r="N48" s="24"/>
      <c r="O48" s="37"/>
    </row>
    <row r="49" s="20" customFormat="1" ht="18" hidden="1" spans="1:15">
      <c r="A49" s="24">
        <v>48</v>
      </c>
      <c r="B49" s="28" t="s">
        <v>246</v>
      </c>
      <c r="C49" s="24" t="s">
        <v>183</v>
      </c>
      <c r="D49" s="24" t="s">
        <v>263</v>
      </c>
      <c r="E49" s="24" t="s">
        <v>286</v>
      </c>
      <c r="F49" s="24" t="s">
        <v>15</v>
      </c>
      <c r="G49" s="24" t="s">
        <v>27</v>
      </c>
      <c r="H49" s="24">
        <f t="shared" si="0"/>
        <v>1</v>
      </c>
      <c r="I49" s="24">
        <f t="shared" si="1"/>
        <v>0.2</v>
      </c>
      <c r="J49" s="35">
        <f t="shared" si="4"/>
        <v>0.3</v>
      </c>
      <c r="K49" s="24">
        <f t="shared" si="3"/>
        <v>0.5</v>
      </c>
      <c r="L49" s="24"/>
      <c r="M49" s="24"/>
      <c r="N49" s="24"/>
      <c r="O49" s="37"/>
    </row>
    <row r="50" s="20" customFormat="1" ht="18" hidden="1" spans="1:15">
      <c r="A50" s="24">
        <v>49</v>
      </c>
      <c r="B50" s="28" t="s">
        <v>246</v>
      </c>
      <c r="C50" s="24" t="s">
        <v>183</v>
      </c>
      <c r="D50" s="24" t="s">
        <v>263</v>
      </c>
      <c r="E50" s="24" t="s">
        <v>287</v>
      </c>
      <c r="F50" s="24" t="s">
        <v>15</v>
      </c>
      <c r="G50" s="24" t="s">
        <v>27</v>
      </c>
      <c r="H50" s="24">
        <f t="shared" si="0"/>
        <v>1</v>
      </c>
      <c r="I50" s="24">
        <f t="shared" si="1"/>
        <v>0.2</v>
      </c>
      <c r="J50" s="35">
        <f t="shared" si="4"/>
        <v>0.3</v>
      </c>
      <c r="K50" s="24">
        <f t="shared" si="3"/>
        <v>0.5</v>
      </c>
      <c r="L50" s="24"/>
      <c r="M50" s="24"/>
      <c r="N50" s="24"/>
      <c r="O50" s="37"/>
    </row>
    <row r="51" s="20" customFormat="1" ht="18" hidden="1" spans="1:15">
      <c r="A51" s="24">
        <v>50</v>
      </c>
      <c r="B51" s="28" t="s">
        <v>246</v>
      </c>
      <c r="C51" s="24" t="s">
        <v>183</v>
      </c>
      <c r="D51" s="24" t="s">
        <v>263</v>
      </c>
      <c r="E51" s="24" t="s">
        <v>288</v>
      </c>
      <c r="F51" s="24" t="s">
        <v>15</v>
      </c>
      <c r="G51" s="24" t="s">
        <v>27</v>
      </c>
      <c r="H51" s="24">
        <f t="shared" si="0"/>
        <v>1</v>
      </c>
      <c r="I51" s="24">
        <f t="shared" si="1"/>
        <v>0.2</v>
      </c>
      <c r="J51" s="35">
        <f t="shared" ref="J51:J114" si="5">(H51*1)*0.3</f>
        <v>0.3</v>
      </c>
      <c r="K51" s="24">
        <f t="shared" si="3"/>
        <v>0.5</v>
      </c>
      <c r="L51" s="24"/>
      <c r="M51" s="24"/>
      <c r="N51" s="24"/>
      <c r="O51" s="37"/>
    </row>
    <row r="52" s="20" customFormat="1" ht="30" hidden="1" customHeight="1" spans="1:15">
      <c r="A52" s="24">
        <v>51</v>
      </c>
      <c r="B52" s="28" t="s">
        <v>246</v>
      </c>
      <c r="C52" s="24" t="s">
        <v>183</v>
      </c>
      <c r="D52" s="24" t="s">
        <v>263</v>
      </c>
      <c r="E52" s="34" t="s">
        <v>289</v>
      </c>
      <c r="F52" s="24" t="s">
        <v>35</v>
      </c>
      <c r="G52" s="24" t="s">
        <v>20</v>
      </c>
      <c r="H52" s="24">
        <f t="shared" si="0"/>
        <v>2</v>
      </c>
      <c r="I52" s="24">
        <f t="shared" si="1"/>
        <v>0.4</v>
      </c>
      <c r="J52" s="35">
        <f t="shared" si="5"/>
        <v>0.6</v>
      </c>
      <c r="K52" s="24">
        <f t="shared" si="3"/>
        <v>1</v>
      </c>
      <c r="L52" s="24"/>
      <c r="M52" s="24"/>
      <c r="N52" s="24"/>
      <c r="O52" s="37"/>
    </row>
    <row r="53" s="20" customFormat="1" ht="18" hidden="1" spans="1:15">
      <c r="A53" s="24">
        <v>52</v>
      </c>
      <c r="B53" s="28" t="s">
        <v>246</v>
      </c>
      <c r="C53" s="24" t="s">
        <v>183</v>
      </c>
      <c r="D53" s="24" t="s">
        <v>263</v>
      </c>
      <c r="E53" s="34" t="s">
        <v>290</v>
      </c>
      <c r="F53" s="24" t="s">
        <v>35</v>
      </c>
      <c r="G53" s="24" t="s">
        <v>20</v>
      </c>
      <c r="H53" s="24">
        <f t="shared" si="0"/>
        <v>2</v>
      </c>
      <c r="I53" s="24">
        <f t="shared" si="1"/>
        <v>0.4</v>
      </c>
      <c r="J53" s="35">
        <f t="shared" si="5"/>
        <v>0.6</v>
      </c>
      <c r="K53" s="24">
        <f t="shared" si="3"/>
        <v>1</v>
      </c>
      <c r="L53" s="24"/>
      <c r="M53" s="24"/>
      <c r="N53" s="24"/>
      <c r="O53" s="37"/>
    </row>
    <row r="54" s="20" customFormat="1" ht="18" hidden="1" spans="1:15">
      <c r="A54" s="24">
        <v>53</v>
      </c>
      <c r="B54" s="28" t="s">
        <v>246</v>
      </c>
      <c r="C54" s="24" t="s">
        <v>183</v>
      </c>
      <c r="D54" s="24" t="s">
        <v>263</v>
      </c>
      <c r="E54" s="34" t="s">
        <v>291</v>
      </c>
      <c r="F54" s="24" t="s">
        <v>35</v>
      </c>
      <c r="G54" s="24" t="s">
        <v>20</v>
      </c>
      <c r="H54" s="24">
        <f t="shared" si="0"/>
        <v>2</v>
      </c>
      <c r="I54" s="24">
        <f t="shared" si="1"/>
        <v>0.4</v>
      </c>
      <c r="J54" s="35">
        <f t="shared" si="5"/>
        <v>0.6</v>
      </c>
      <c r="K54" s="24">
        <f t="shared" si="3"/>
        <v>1</v>
      </c>
      <c r="L54" s="24"/>
      <c r="M54" s="24"/>
      <c r="N54" s="24"/>
      <c r="O54" s="37"/>
    </row>
    <row r="55" s="20" customFormat="1" ht="18" hidden="1" spans="1:15">
      <c r="A55" s="24">
        <v>54</v>
      </c>
      <c r="B55" s="28" t="s">
        <v>246</v>
      </c>
      <c r="C55" s="24" t="s">
        <v>183</v>
      </c>
      <c r="D55" s="24" t="s">
        <v>263</v>
      </c>
      <c r="E55" s="34" t="s">
        <v>292</v>
      </c>
      <c r="F55" s="24" t="s">
        <v>35</v>
      </c>
      <c r="G55" s="24" t="s">
        <v>20</v>
      </c>
      <c r="H55" s="24">
        <f t="shared" si="0"/>
        <v>2</v>
      </c>
      <c r="I55" s="24">
        <f t="shared" si="1"/>
        <v>0.4</v>
      </c>
      <c r="J55" s="35">
        <f t="shared" si="5"/>
        <v>0.6</v>
      </c>
      <c r="K55" s="24">
        <f t="shared" si="3"/>
        <v>1</v>
      </c>
      <c r="L55" s="24"/>
      <c r="M55" s="24"/>
      <c r="N55" s="24"/>
      <c r="O55" s="37"/>
    </row>
    <row r="56" s="20" customFormat="1" ht="18" hidden="1" spans="1:15">
      <c r="A56" s="24">
        <v>55</v>
      </c>
      <c r="B56" s="28" t="s">
        <v>246</v>
      </c>
      <c r="C56" s="24" t="s">
        <v>183</v>
      </c>
      <c r="D56" s="24" t="s">
        <v>263</v>
      </c>
      <c r="E56" s="34" t="s">
        <v>293</v>
      </c>
      <c r="F56" s="24" t="s">
        <v>35</v>
      </c>
      <c r="G56" s="24" t="s">
        <v>20</v>
      </c>
      <c r="H56" s="24">
        <f t="shared" si="0"/>
        <v>2</v>
      </c>
      <c r="I56" s="24">
        <f t="shared" si="1"/>
        <v>0.4</v>
      </c>
      <c r="J56" s="35">
        <f t="shared" si="5"/>
        <v>0.6</v>
      </c>
      <c r="K56" s="24">
        <f t="shared" si="3"/>
        <v>1</v>
      </c>
      <c r="L56" s="24"/>
      <c r="M56" s="24"/>
      <c r="N56" s="24"/>
      <c r="O56" s="37"/>
    </row>
    <row r="57" s="20" customFormat="1" ht="18" hidden="1" spans="1:15">
      <c r="A57" s="24">
        <v>56</v>
      </c>
      <c r="B57" s="28" t="s">
        <v>246</v>
      </c>
      <c r="C57" s="24" t="s">
        <v>183</v>
      </c>
      <c r="D57" s="24" t="s">
        <v>263</v>
      </c>
      <c r="E57" s="34" t="s">
        <v>294</v>
      </c>
      <c r="F57" s="24" t="s">
        <v>35</v>
      </c>
      <c r="G57" s="24" t="s">
        <v>20</v>
      </c>
      <c r="H57" s="24">
        <f t="shared" si="0"/>
        <v>2</v>
      </c>
      <c r="I57" s="24">
        <f t="shared" si="1"/>
        <v>0.4</v>
      </c>
      <c r="J57" s="35">
        <f t="shared" si="5"/>
        <v>0.6</v>
      </c>
      <c r="K57" s="24">
        <f t="shared" si="3"/>
        <v>1</v>
      </c>
      <c r="L57" s="24"/>
      <c r="M57" s="24"/>
      <c r="N57" s="24"/>
      <c r="O57" s="37"/>
    </row>
    <row r="58" s="20" customFormat="1" ht="18" hidden="1" spans="1:15">
      <c r="A58" s="24">
        <v>57</v>
      </c>
      <c r="B58" s="28" t="s">
        <v>246</v>
      </c>
      <c r="C58" s="24" t="s">
        <v>183</v>
      </c>
      <c r="D58" s="24" t="s">
        <v>263</v>
      </c>
      <c r="E58" s="34" t="s">
        <v>295</v>
      </c>
      <c r="F58" s="24" t="s">
        <v>35</v>
      </c>
      <c r="G58" s="24" t="s">
        <v>20</v>
      </c>
      <c r="H58" s="24">
        <f t="shared" si="0"/>
        <v>2</v>
      </c>
      <c r="I58" s="24">
        <f t="shared" si="1"/>
        <v>0.4</v>
      </c>
      <c r="J58" s="35">
        <f t="shared" si="5"/>
        <v>0.6</v>
      </c>
      <c r="K58" s="24">
        <f t="shared" si="3"/>
        <v>1</v>
      </c>
      <c r="L58" s="24"/>
      <c r="M58" s="24"/>
      <c r="N58" s="24"/>
      <c r="O58" s="37"/>
    </row>
    <row r="59" s="20" customFormat="1" ht="36" hidden="1" spans="1:15">
      <c r="A59" s="24">
        <v>58</v>
      </c>
      <c r="B59" s="28" t="s">
        <v>246</v>
      </c>
      <c r="C59" s="24" t="s">
        <v>183</v>
      </c>
      <c r="D59" s="24" t="s">
        <v>263</v>
      </c>
      <c r="E59" s="34" t="s">
        <v>296</v>
      </c>
      <c r="F59" s="24" t="s">
        <v>35</v>
      </c>
      <c r="G59" s="24" t="s">
        <v>20</v>
      </c>
      <c r="H59" s="24">
        <f t="shared" si="0"/>
        <v>2</v>
      </c>
      <c r="I59" s="24">
        <f t="shared" si="1"/>
        <v>0.4</v>
      </c>
      <c r="J59" s="35">
        <f t="shared" si="5"/>
        <v>0.6</v>
      </c>
      <c r="K59" s="24">
        <f t="shared" si="3"/>
        <v>1</v>
      </c>
      <c r="L59" s="24"/>
      <c r="M59" s="24"/>
      <c r="N59" s="24"/>
      <c r="O59" s="37"/>
    </row>
    <row r="60" s="20" customFormat="1" ht="18" hidden="1" spans="1:15">
      <c r="A60" s="24">
        <v>59</v>
      </c>
      <c r="B60" s="28" t="s">
        <v>246</v>
      </c>
      <c r="C60" s="24" t="s">
        <v>183</v>
      </c>
      <c r="D60" s="24" t="s">
        <v>263</v>
      </c>
      <c r="E60" s="34" t="s">
        <v>297</v>
      </c>
      <c r="F60" s="24" t="s">
        <v>35</v>
      </c>
      <c r="G60" s="24" t="s">
        <v>20</v>
      </c>
      <c r="H60" s="24">
        <f t="shared" si="0"/>
        <v>2</v>
      </c>
      <c r="I60" s="24">
        <f t="shared" si="1"/>
        <v>0.4</v>
      </c>
      <c r="J60" s="35">
        <f t="shared" si="5"/>
        <v>0.6</v>
      </c>
      <c r="K60" s="24">
        <f t="shared" si="3"/>
        <v>1</v>
      </c>
      <c r="L60" s="24"/>
      <c r="M60" s="24"/>
      <c r="N60" s="24"/>
      <c r="O60" s="37"/>
    </row>
    <row r="61" s="20" customFormat="1" ht="18" hidden="1" spans="1:15">
      <c r="A61" s="24">
        <v>60</v>
      </c>
      <c r="B61" s="28" t="s">
        <v>246</v>
      </c>
      <c r="C61" s="24" t="s">
        <v>183</v>
      </c>
      <c r="D61" s="24" t="s">
        <v>263</v>
      </c>
      <c r="E61" s="34" t="s">
        <v>298</v>
      </c>
      <c r="F61" s="24" t="s">
        <v>35</v>
      </c>
      <c r="G61" s="24" t="s">
        <v>20</v>
      </c>
      <c r="H61" s="24">
        <f t="shared" si="0"/>
        <v>2</v>
      </c>
      <c r="I61" s="24">
        <f t="shared" si="1"/>
        <v>0.4</v>
      </c>
      <c r="J61" s="35">
        <f t="shared" si="5"/>
        <v>0.6</v>
      </c>
      <c r="K61" s="24">
        <f t="shared" si="3"/>
        <v>1</v>
      </c>
      <c r="L61" s="24"/>
      <c r="M61" s="24"/>
      <c r="N61" s="24"/>
      <c r="O61" s="37"/>
    </row>
    <row r="62" s="20" customFormat="1" ht="18" hidden="1" spans="1:15">
      <c r="A62" s="24">
        <v>61</v>
      </c>
      <c r="B62" s="28" t="s">
        <v>246</v>
      </c>
      <c r="C62" s="24" t="s">
        <v>183</v>
      </c>
      <c r="D62" s="24" t="s">
        <v>263</v>
      </c>
      <c r="E62" s="34" t="s">
        <v>299</v>
      </c>
      <c r="F62" s="24" t="s">
        <v>35</v>
      </c>
      <c r="G62" s="24" t="s">
        <v>20</v>
      </c>
      <c r="H62" s="24">
        <f t="shared" si="0"/>
        <v>2</v>
      </c>
      <c r="I62" s="24">
        <f t="shared" si="1"/>
        <v>0.4</v>
      </c>
      <c r="J62" s="35">
        <f t="shared" si="5"/>
        <v>0.6</v>
      </c>
      <c r="K62" s="24">
        <f t="shared" si="3"/>
        <v>1</v>
      </c>
      <c r="L62" s="24"/>
      <c r="M62" s="24"/>
      <c r="N62" s="24"/>
      <c r="O62" s="37"/>
    </row>
    <row r="63" s="20" customFormat="1" ht="36" hidden="1" spans="1:15">
      <c r="A63" s="24">
        <v>62</v>
      </c>
      <c r="B63" s="28" t="s">
        <v>246</v>
      </c>
      <c r="C63" s="24" t="s">
        <v>183</v>
      </c>
      <c r="D63" s="24" t="s">
        <v>263</v>
      </c>
      <c r="E63" s="34" t="s">
        <v>300</v>
      </c>
      <c r="F63" s="24" t="s">
        <v>35</v>
      </c>
      <c r="G63" s="24" t="s">
        <v>34</v>
      </c>
      <c r="H63" s="24">
        <f t="shared" si="0"/>
        <v>4</v>
      </c>
      <c r="I63" s="24">
        <f t="shared" si="1"/>
        <v>0.8</v>
      </c>
      <c r="J63" s="35">
        <f t="shared" si="5"/>
        <v>1.2</v>
      </c>
      <c r="K63" s="24">
        <f t="shared" si="3"/>
        <v>2</v>
      </c>
      <c r="L63" s="24"/>
      <c r="M63" s="24"/>
      <c r="N63" s="24"/>
      <c r="O63" s="37"/>
    </row>
    <row r="64" s="20" customFormat="1" ht="18" hidden="1" spans="1:15">
      <c r="A64" s="24">
        <v>63</v>
      </c>
      <c r="B64" s="28" t="s">
        <v>246</v>
      </c>
      <c r="C64" s="24" t="s">
        <v>183</v>
      </c>
      <c r="D64" s="24" t="s">
        <v>263</v>
      </c>
      <c r="E64" s="33" t="s">
        <v>301</v>
      </c>
      <c r="F64" s="24" t="s">
        <v>15</v>
      </c>
      <c r="G64" s="24" t="s">
        <v>27</v>
      </c>
      <c r="H64" s="24">
        <f t="shared" si="0"/>
        <v>1</v>
      </c>
      <c r="I64" s="24">
        <f t="shared" si="1"/>
        <v>0.2</v>
      </c>
      <c r="J64" s="35">
        <f t="shared" si="5"/>
        <v>0.3</v>
      </c>
      <c r="K64" s="24">
        <f t="shared" si="3"/>
        <v>0.5</v>
      </c>
      <c r="L64" s="24"/>
      <c r="M64" s="24"/>
      <c r="N64" s="24"/>
      <c r="O64" s="37"/>
    </row>
    <row r="65" s="20" customFormat="1" ht="18" hidden="1" spans="1:15">
      <c r="A65" s="24">
        <v>64</v>
      </c>
      <c r="B65" s="28" t="s">
        <v>246</v>
      </c>
      <c r="C65" s="24" t="s">
        <v>183</v>
      </c>
      <c r="D65" s="24" t="s">
        <v>263</v>
      </c>
      <c r="E65" s="33" t="s">
        <v>302</v>
      </c>
      <c r="F65" s="24" t="s">
        <v>15</v>
      </c>
      <c r="G65" s="24" t="s">
        <v>27</v>
      </c>
      <c r="H65" s="24">
        <f t="shared" si="0"/>
        <v>1</v>
      </c>
      <c r="I65" s="24">
        <f t="shared" si="1"/>
        <v>0.2</v>
      </c>
      <c r="J65" s="35">
        <f t="shared" si="5"/>
        <v>0.3</v>
      </c>
      <c r="K65" s="24">
        <f t="shared" si="3"/>
        <v>0.5</v>
      </c>
      <c r="L65" s="24"/>
      <c r="M65" s="24"/>
      <c r="N65" s="24"/>
      <c r="O65" s="37"/>
    </row>
    <row r="66" s="20" customFormat="1" ht="18" hidden="1" spans="1:15">
      <c r="A66" s="24">
        <v>65</v>
      </c>
      <c r="B66" s="28" t="s">
        <v>246</v>
      </c>
      <c r="C66" s="24" t="s">
        <v>183</v>
      </c>
      <c r="D66" s="24" t="s">
        <v>263</v>
      </c>
      <c r="E66" s="33" t="s">
        <v>303</v>
      </c>
      <c r="F66" s="24" t="s">
        <v>15</v>
      </c>
      <c r="G66" s="24" t="s">
        <v>27</v>
      </c>
      <c r="H66" s="24">
        <f t="shared" si="0"/>
        <v>1</v>
      </c>
      <c r="I66" s="24">
        <f t="shared" si="1"/>
        <v>0.2</v>
      </c>
      <c r="J66" s="35">
        <f t="shared" si="5"/>
        <v>0.3</v>
      </c>
      <c r="K66" s="24">
        <f t="shared" si="3"/>
        <v>0.5</v>
      </c>
      <c r="L66" s="24"/>
      <c r="M66" s="24"/>
      <c r="N66" s="24"/>
      <c r="O66" s="37"/>
    </row>
    <row r="67" s="20" customFormat="1" ht="18" hidden="1" spans="1:15">
      <c r="A67" s="24">
        <v>66</v>
      </c>
      <c r="B67" s="28" t="s">
        <v>246</v>
      </c>
      <c r="C67" s="24" t="s">
        <v>183</v>
      </c>
      <c r="D67" s="24" t="s">
        <v>263</v>
      </c>
      <c r="E67" s="33" t="s">
        <v>304</v>
      </c>
      <c r="F67" s="24" t="s">
        <v>15</v>
      </c>
      <c r="G67" s="24" t="s">
        <v>27</v>
      </c>
      <c r="H67" s="24">
        <f t="shared" ref="H67:H130" si="6">_xlfn.IFS(G67="Simple",1,G67="Medium",2,G67="High",4)</f>
        <v>1</v>
      </c>
      <c r="I67" s="24">
        <f t="shared" ref="I67:I130" si="7">(H67*1)*0.2</f>
        <v>0.2</v>
      </c>
      <c r="J67" s="35">
        <f t="shared" si="5"/>
        <v>0.3</v>
      </c>
      <c r="K67" s="24">
        <f t="shared" ref="K67:K130" si="8">(H67*1)*0.5</f>
        <v>0.5</v>
      </c>
      <c r="L67" s="24"/>
      <c r="M67" s="24"/>
      <c r="N67" s="24"/>
      <c r="O67" s="37"/>
    </row>
    <row r="68" s="20" customFormat="1" ht="18" hidden="1" spans="1:15">
      <c r="A68" s="24">
        <v>67</v>
      </c>
      <c r="B68" s="28" t="s">
        <v>246</v>
      </c>
      <c r="C68" s="24" t="s">
        <v>183</v>
      </c>
      <c r="D68" s="24" t="s">
        <v>263</v>
      </c>
      <c r="E68" s="33" t="s">
        <v>305</v>
      </c>
      <c r="F68" s="24" t="s">
        <v>15</v>
      </c>
      <c r="G68" s="24" t="s">
        <v>27</v>
      </c>
      <c r="H68" s="24">
        <f t="shared" si="6"/>
        <v>1</v>
      </c>
      <c r="I68" s="24">
        <f t="shared" si="7"/>
        <v>0.2</v>
      </c>
      <c r="J68" s="35">
        <f t="shared" si="5"/>
        <v>0.3</v>
      </c>
      <c r="K68" s="24">
        <f t="shared" si="8"/>
        <v>0.5</v>
      </c>
      <c r="L68" s="24"/>
      <c r="M68" s="24"/>
      <c r="N68" s="24"/>
      <c r="O68" s="37"/>
    </row>
    <row r="69" s="20" customFormat="1" ht="18" hidden="1" spans="1:15">
      <c r="A69" s="24">
        <v>68</v>
      </c>
      <c r="B69" s="28" t="s">
        <v>246</v>
      </c>
      <c r="C69" s="24" t="s">
        <v>183</v>
      </c>
      <c r="D69" s="24" t="s">
        <v>263</v>
      </c>
      <c r="E69" s="33" t="s">
        <v>306</v>
      </c>
      <c r="F69" s="24" t="s">
        <v>15</v>
      </c>
      <c r="G69" s="24" t="s">
        <v>27</v>
      </c>
      <c r="H69" s="24">
        <f t="shared" si="6"/>
        <v>1</v>
      </c>
      <c r="I69" s="24">
        <f t="shared" si="7"/>
        <v>0.2</v>
      </c>
      <c r="J69" s="35">
        <f t="shared" si="5"/>
        <v>0.3</v>
      </c>
      <c r="K69" s="24">
        <f t="shared" si="8"/>
        <v>0.5</v>
      </c>
      <c r="L69" s="24"/>
      <c r="M69" s="24"/>
      <c r="N69" s="24"/>
      <c r="O69" s="37"/>
    </row>
    <row r="70" s="20" customFormat="1" ht="18" hidden="1" spans="1:15">
      <c r="A70" s="24">
        <v>69</v>
      </c>
      <c r="B70" s="28" t="s">
        <v>246</v>
      </c>
      <c r="C70" s="24" t="s">
        <v>183</v>
      </c>
      <c r="D70" s="24" t="s">
        <v>263</v>
      </c>
      <c r="E70" s="33" t="s">
        <v>307</v>
      </c>
      <c r="F70" s="24" t="s">
        <v>15</v>
      </c>
      <c r="G70" s="24" t="s">
        <v>27</v>
      </c>
      <c r="H70" s="24">
        <f t="shared" si="6"/>
        <v>1</v>
      </c>
      <c r="I70" s="24">
        <f t="shared" si="7"/>
        <v>0.2</v>
      </c>
      <c r="J70" s="35">
        <f t="shared" si="5"/>
        <v>0.3</v>
      </c>
      <c r="K70" s="24">
        <f t="shared" si="8"/>
        <v>0.5</v>
      </c>
      <c r="L70" s="24"/>
      <c r="M70" s="24"/>
      <c r="N70" s="24"/>
      <c r="O70" s="37"/>
    </row>
    <row r="71" s="20" customFormat="1" ht="18" hidden="1" spans="1:15">
      <c r="A71" s="24">
        <v>70</v>
      </c>
      <c r="B71" s="28" t="s">
        <v>246</v>
      </c>
      <c r="C71" s="24" t="s">
        <v>183</v>
      </c>
      <c r="D71" s="24" t="s">
        <v>263</v>
      </c>
      <c r="E71" s="33" t="s">
        <v>308</v>
      </c>
      <c r="F71" s="24" t="s">
        <v>15</v>
      </c>
      <c r="G71" s="24" t="s">
        <v>27</v>
      </c>
      <c r="H71" s="24">
        <f t="shared" si="6"/>
        <v>1</v>
      </c>
      <c r="I71" s="24">
        <f t="shared" si="7"/>
        <v>0.2</v>
      </c>
      <c r="J71" s="35">
        <f t="shared" si="5"/>
        <v>0.3</v>
      </c>
      <c r="K71" s="24">
        <f t="shared" si="8"/>
        <v>0.5</v>
      </c>
      <c r="L71" s="24"/>
      <c r="M71" s="24"/>
      <c r="N71" s="24"/>
      <c r="O71" s="37"/>
    </row>
    <row r="72" s="20" customFormat="1" ht="18" hidden="1" spans="1:15">
      <c r="A72" s="24">
        <v>71</v>
      </c>
      <c r="B72" s="28" t="s">
        <v>246</v>
      </c>
      <c r="C72" s="24" t="s">
        <v>183</v>
      </c>
      <c r="D72" s="24" t="s">
        <v>263</v>
      </c>
      <c r="E72" s="33" t="s">
        <v>309</v>
      </c>
      <c r="F72" s="24" t="s">
        <v>35</v>
      </c>
      <c r="G72" s="24" t="s">
        <v>27</v>
      </c>
      <c r="H72" s="24">
        <f t="shared" si="6"/>
        <v>1</v>
      </c>
      <c r="I72" s="24">
        <f t="shared" si="7"/>
        <v>0.2</v>
      </c>
      <c r="J72" s="35">
        <f t="shared" si="5"/>
        <v>0.3</v>
      </c>
      <c r="K72" s="24">
        <f t="shared" si="8"/>
        <v>0.5</v>
      </c>
      <c r="L72" s="24"/>
      <c r="M72" s="24"/>
      <c r="N72" s="24"/>
      <c r="O72" s="37"/>
    </row>
    <row r="73" s="20" customFormat="1" ht="18" hidden="1" spans="1:15">
      <c r="A73" s="24">
        <v>72</v>
      </c>
      <c r="B73" s="28" t="s">
        <v>246</v>
      </c>
      <c r="C73" s="24" t="s">
        <v>183</v>
      </c>
      <c r="D73" s="24" t="s">
        <v>263</v>
      </c>
      <c r="E73" s="33" t="s">
        <v>310</v>
      </c>
      <c r="F73" s="24" t="s">
        <v>35</v>
      </c>
      <c r="G73" s="24" t="s">
        <v>27</v>
      </c>
      <c r="H73" s="24">
        <f t="shared" si="6"/>
        <v>1</v>
      </c>
      <c r="I73" s="24">
        <f t="shared" si="7"/>
        <v>0.2</v>
      </c>
      <c r="J73" s="35">
        <f t="shared" si="5"/>
        <v>0.3</v>
      </c>
      <c r="K73" s="24">
        <f t="shared" si="8"/>
        <v>0.5</v>
      </c>
      <c r="L73" s="24"/>
      <c r="M73" s="24"/>
      <c r="N73" s="24"/>
      <c r="O73" s="37"/>
    </row>
    <row r="74" s="20" customFormat="1" ht="18" hidden="1" spans="1:15">
      <c r="A74" s="24">
        <v>73</v>
      </c>
      <c r="B74" s="28" t="s">
        <v>246</v>
      </c>
      <c r="C74" s="24" t="s">
        <v>183</v>
      </c>
      <c r="D74" s="24" t="s">
        <v>263</v>
      </c>
      <c r="E74" s="33" t="s">
        <v>311</v>
      </c>
      <c r="F74" s="24" t="s">
        <v>35</v>
      </c>
      <c r="G74" s="24" t="s">
        <v>27</v>
      </c>
      <c r="H74" s="24">
        <f t="shared" si="6"/>
        <v>1</v>
      </c>
      <c r="I74" s="24">
        <f t="shared" si="7"/>
        <v>0.2</v>
      </c>
      <c r="J74" s="35">
        <f t="shared" si="5"/>
        <v>0.3</v>
      </c>
      <c r="K74" s="24">
        <f t="shared" si="8"/>
        <v>0.5</v>
      </c>
      <c r="L74" s="24"/>
      <c r="M74" s="24"/>
      <c r="N74" s="24"/>
      <c r="O74" s="37"/>
    </row>
    <row r="75" s="20" customFormat="1" ht="18" hidden="1" spans="1:15">
      <c r="A75" s="24">
        <v>74</v>
      </c>
      <c r="B75" s="28" t="s">
        <v>246</v>
      </c>
      <c r="C75" s="24" t="s">
        <v>183</v>
      </c>
      <c r="D75" s="24" t="s">
        <v>263</v>
      </c>
      <c r="E75" s="33" t="s">
        <v>312</v>
      </c>
      <c r="F75" s="24" t="s">
        <v>35</v>
      </c>
      <c r="G75" s="24" t="s">
        <v>27</v>
      </c>
      <c r="H75" s="24">
        <f t="shared" si="6"/>
        <v>1</v>
      </c>
      <c r="I75" s="24">
        <f t="shared" si="7"/>
        <v>0.2</v>
      </c>
      <c r="J75" s="35">
        <f t="shared" si="5"/>
        <v>0.3</v>
      </c>
      <c r="K75" s="24">
        <f t="shared" si="8"/>
        <v>0.5</v>
      </c>
      <c r="L75" s="24"/>
      <c r="M75" s="24"/>
      <c r="N75" s="24"/>
      <c r="O75" s="37"/>
    </row>
    <row r="76" s="20" customFormat="1" ht="18" hidden="1" spans="1:15">
      <c r="A76" s="24">
        <v>75</v>
      </c>
      <c r="B76" s="28" t="s">
        <v>246</v>
      </c>
      <c r="C76" s="24" t="s">
        <v>183</v>
      </c>
      <c r="D76" s="24" t="s">
        <v>263</v>
      </c>
      <c r="E76" s="33" t="s">
        <v>313</v>
      </c>
      <c r="F76" s="24" t="s">
        <v>35</v>
      </c>
      <c r="G76" s="24" t="s">
        <v>27</v>
      </c>
      <c r="H76" s="24">
        <f t="shared" si="6"/>
        <v>1</v>
      </c>
      <c r="I76" s="24">
        <f t="shared" si="7"/>
        <v>0.2</v>
      </c>
      <c r="J76" s="35">
        <f t="shared" si="5"/>
        <v>0.3</v>
      </c>
      <c r="K76" s="24">
        <f t="shared" si="8"/>
        <v>0.5</v>
      </c>
      <c r="L76" s="24"/>
      <c r="M76" s="24"/>
      <c r="N76" s="24"/>
      <c r="O76" s="37"/>
    </row>
    <row r="77" s="20" customFormat="1" ht="18" hidden="1" spans="1:15">
      <c r="A77" s="24">
        <v>76</v>
      </c>
      <c r="B77" s="28" t="s">
        <v>246</v>
      </c>
      <c r="C77" s="24" t="s">
        <v>183</v>
      </c>
      <c r="D77" s="24" t="s">
        <v>263</v>
      </c>
      <c r="E77" s="33" t="s">
        <v>314</v>
      </c>
      <c r="F77" s="24" t="s">
        <v>35</v>
      </c>
      <c r="G77" s="24" t="s">
        <v>27</v>
      </c>
      <c r="H77" s="24">
        <f t="shared" si="6"/>
        <v>1</v>
      </c>
      <c r="I77" s="24">
        <f t="shared" si="7"/>
        <v>0.2</v>
      </c>
      <c r="J77" s="35">
        <f t="shared" si="5"/>
        <v>0.3</v>
      </c>
      <c r="K77" s="24">
        <f t="shared" si="8"/>
        <v>0.5</v>
      </c>
      <c r="L77" s="24"/>
      <c r="M77" s="24"/>
      <c r="N77" s="24"/>
      <c r="O77" s="37"/>
    </row>
    <row r="78" s="20" customFormat="1" ht="18" hidden="1" spans="1:15">
      <c r="A78" s="24">
        <v>77</v>
      </c>
      <c r="B78" s="28" t="s">
        <v>246</v>
      </c>
      <c r="C78" s="24" t="s">
        <v>183</v>
      </c>
      <c r="D78" s="24" t="s">
        <v>263</v>
      </c>
      <c r="E78" s="33" t="s">
        <v>315</v>
      </c>
      <c r="F78" s="24" t="s">
        <v>35</v>
      </c>
      <c r="G78" s="24" t="s">
        <v>27</v>
      </c>
      <c r="H78" s="24">
        <f t="shared" si="6"/>
        <v>1</v>
      </c>
      <c r="I78" s="24">
        <f t="shared" si="7"/>
        <v>0.2</v>
      </c>
      <c r="J78" s="35">
        <f t="shared" si="5"/>
        <v>0.3</v>
      </c>
      <c r="K78" s="24">
        <f t="shared" si="8"/>
        <v>0.5</v>
      </c>
      <c r="L78" s="24"/>
      <c r="M78" s="24"/>
      <c r="N78" s="24"/>
      <c r="O78" s="37"/>
    </row>
    <row r="79" s="20" customFormat="1" ht="18" hidden="1" spans="1:15">
      <c r="A79" s="24">
        <v>78</v>
      </c>
      <c r="B79" s="28" t="s">
        <v>246</v>
      </c>
      <c r="C79" s="24" t="s">
        <v>183</v>
      </c>
      <c r="D79" s="24" t="s">
        <v>263</v>
      </c>
      <c r="E79" s="33" t="s">
        <v>316</v>
      </c>
      <c r="F79" s="24" t="s">
        <v>35</v>
      </c>
      <c r="G79" s="24" t="s">
        <v>27</v>
      </c>
      <c r="H79" s="24">
        <f t="shared" si="6"/>
        <v>1</v>
      </c>
      <c r="I79" s="24">
        <f t="shared" si="7"/>
        <v>0.2</v>
      </c>
      <c r="J79" s="35">
        <f t="shared" si="5"/>
        <v>0.3</v>
      </c>
      <c r="K79" s="24">
        <f t="shared" si="8"/>
        <v>0.5</v>
      </c>
      <c r="L79" s="24"/>
      <c r="M79" s="24"/>
      <c r="N79" s="24"/>
      <c r="O79" s="37"/>
    </row>
    <row r="80" s="20" customFormat="1" ht="18" hidden="1" spans="1:15">
      <c r="A80" s="24">
        <v>79</v>
      </c>
      <c r="B80" s="28" t="s">
        <v>246</v>
      </c>
      <c r="C80" s="24" t="s">
        <v>183</v>
      </c>
      <c r="D80" s="24" t="s">
        <v>263</v>
      </c>
      <c r="E80" s="33" t="s">
        <v>317</v>
      </c>
      <c r="F80" s="24" t="s">
        <v>35</v>
      </c>
      <c r="G80" s="24" t="s">
        <v>27</v>
      </c>
      <c r="H80" s="24">
        <f t="shared" si="6"/>
        <v>1</v>
      </c>
      <c r="I80" s="24">
        <f t="shared" si="7"/>
        <v>0.2</v>
      </c>
      <c r="J80" s="35">
        <f t="shared" si="5"/>
        <v>0.3</v>
      </c>
      <c r="K80" s="24">
        <f t="shared" si="8"/>
        <v>0.5</v>
      </c>
      <c r="L80" s="24"/>
      <c r="M80" s="24"/>
      <c r="N80" s="24"/>
      <c r="O80" s="37"/>
    </row>
    <row r="81" s="20" customFormat="1" ht="18" hidden="1" spans="1:15">
      <c r="A81" s="24">
        <v>80</v>
      </c>
      <c r="B81" s="28" t="s">
        <v>246</v>
      </c>
      <c r="C81" s="24" t="s">
        <v>183</v>
      </c>
      <c r="D81" s="24" t="s">
        <v>263</v>
      </c>
      <c r="E81" s="33" t="s">
        <v>318</v>
      </c>
      <c r="F81" s="24" t="s">
        <v>35</v>
      </c>
      <c r="G81" s="24" t="s">
        <v>27</v>
      </c>
      <c r="H81" s="24">
        <f t="shared" si="6"/>
        <v>1</v>
      </c>
      <c r="I81" s="24">
        <f t="shared" si="7"/>
        <v>0.2</v>
      </c>
      <c r="J81" s="35">
        <f t="shared" si="5"/>
        <v>0.3</v>
      </c>
      <c r="K81" s="24">
        <f t="shared" si="8"/>
        <v>0.5</v>
      </c>
      <c r="L81" s="24"/>
      <c r="M81" s="24"/>
      <c r="N81" s="24"/>
      <c r="O81" s="37"/>
    </row>
    <row r="82" s="20" customFormat="1" ht="18" hidden="1" spans="1:15">
      <c r="A82" s="24">
        <v>81</v>
      </c>
      <c r="B82" s="28" t="s">
        <v>246</v>
      </c>
      <c r="C82" s="24" t="s">
        <v>183</v>
      </c>
      <c r="D82" s="24" t="s">
        <v>263</v>
      </c>
      <c r="E82" s="24" t="s">
        <v>319</v>
      </c>
      <c r="F82" s="24" t="s">
        <v>35</v>
      </c>
      <c r="G82" s="24" t="s">
        <v>27</v>
      </c>
      <c r="H82" s="24">
        <f t="shared" si="6"/>
        <v>1</v>
      </c>
      <c r="I82" s="24">
        <f t="shared" si="7"/>
        <v>0.2</v>
      </c>
      <c r="J82" s="35">
        <f t="shared" si="5"/>
        <v>0.3</v>
      </c>
      <c r="K82" s="24">
        <f t="shared" si="8"/>
        <v>0.5</v>
      </c>
      <c r="L82" s="24"/>
      <c r="M82" s="24"/>
      <c r="N82" s="24"/>
      <c r="O82" s="37"/>
    </row>
    <row r="83" s="20" customFormat="1" ht="36" hidden="1" spans="1:15">
      <c r="A83" s="24">
        <v>82</v>
      </c>
      <c r="B83" s="28" t="s">
        <v>246</v>
      </c>
      <c r="C83" s="32" t="s">
        <v>320</v>
      </c>
      <c r="D83" s="33" t="s">
        <v>321</v>
      </c>
      <c r="E83" s="24" t="s">
        <v>322</v>
      </c>
      <c r="F83" s="24" t="s">
        <v>15</v>
      </c>
      <c r="G83" s="24" t="s">
        <v>27</v>
      </c>
      <c r="H83" s="24">
        <f t="shared" si="6"/>
        <v>1</v>
      </c>
      <c r="I83" s="24">
        <f t="shared" si="7"/>
        <v>0.2</v>
      </c>
      <c r="J83" s="35">
        <f t="shared" si="5"/>
        <v>0.3</v>
      </c>
      <c r="K83" s="24">
        <f t="shared" si="8"/>
        <v>0.5</v>
      </c>
      <c r="L83" s="24"/>
      <c r="M83" s="24"/>
      <c r="N83" s="24"/>
      <c r="O83" s="37"/>
    </row>
    <row r="84" s="20" customFormat="1" ht="18" hidden="1" spans="1:15">
      <c r="A84" s="24">
        <v>83</v>
      </c>
      <c r="B84" s="28" t="s">
        <v>246</v>
      </c>
      <c r="C84" s="32" t="s">
        <v>320</v>
      </c>
      <c r="D84" s="32" t="s">
        <v>323</v>
      </c>
      <c r="E84" s="24" t="s">
        <v>324</v>
      </c>
      <c r="F84" s="24" t="s">
        <v>15</v>
      </c>
      <c r="G84" s="24" t="s">
        <v>27</v>
      </c>
      <c r="H84" s="24">
        <f t="shared" si="6"/>
        <v>1</v>
      </c>
      <c r="I84" s="24">
        <f t="shared" si="7"/>
        <v>0.2</v>
      </c>
      <c r="J84" s="35">
        <f t="shared" si="5"/>
        <v>0.3</v>
      </c>
      <c r="K84" s="24">
        <f t="shared" si="8"/>
        <v>0.5</v>
      </c>
      <c r="L84" s="24"/>
      <c r="M84" s="24"/>
      <c r="N84" s="24"/>
      <c r="O84" s="37"/>
    </row>
    <row r="85" s="20" customFormat="1" ht="18" hidden="1" spans="1:15">
      <c r="A85" s="24">
        <v>84</v>
      </c>
      <c r="B85" s="28" t="s">
        <v>246</v>
      </c>
      <c r="C85" s="32" t="s">
        <v>320</v>
      </c>
      <c r="D85" s="24" t="s">
        <v>325</v>
      </c>
      <c r="E85" s="24" t="s">
        <v>326</v>
      </c>
      <c r="F85" s="24" t="s">
        <v>15</v>
      </c>
      <c r="G85" s="24" t="s">
        <v>27</v>
      </c>
      <c r="H85" s="24">
        <f t="shared" si="6"/>
        <v>1</v>
      </c>
      <c r="I85" s="24">
        <f t="shared" si="7"/>
        <v>0.2</v>
      </c>
      <c r="J85" s="35">
        <f t="shared" si="5"/>
        <v>0.3</v>
      </c>
      <c r="K85" s="24">
        <f t="shared" si="8"/>
        <v>0.5</v>
      </c>
      <c r="L85" s="24"/>
      <c r="M85" s="24"/>
      <c r="N85" s="24"/>
      <c r="O85" s="37"/>
    </row>
    <row r="86" s="20" customFormat="1" ht="18" hidden="1" spans="1:15">
      <c r="A86" s="24">
        <v>85</v>
      </c>
      <c r="B86" s="28" t="s">
        <v>246</v>
      </c>
      <c r="C86" s="32" t="s">
        <v>320</v>
      </c>
      <c r="D86" s="24" t="s">
        <v>231</v>
      </c>
      <c r="E86" s="24" t="s">
        <v>327</v>
      </c>
      <c r="F86" s="24" t="s">
        <v>15</v>
      </c>
      <c r="G86" s="24" t="s">
        <v>27</v>
      </c>
      <c r="H86" s="24">
        <f t="shared" si="6"/>
        <v>1</v>
      </c>
      <c r="I86" s="24">
        <f t="shared" si="7"/>
        <v>0.2</v>
      </c>
      <c r="J86" s="35">
        <f t="shared" si="5"/>
        <v>0.3</v>
      </c>
      <c r="K86" s="24">
        <f t="shared" si="8"/>
        <v>0.5</v>
      </c>
      <c r="L86" s="24"/>
      <c r="M86" s="24"/>
      <c r="N86" s="24"/>
      <c r="O86" s="37"/>
    </row>
    <row r="87" s="20" customFormat="1" ht="18" hidden="1" spans="1:15">
      <c r="A87" s="24">
        <v>86</v>
      </c>
      <c r="B87" s="28" t="s">
        <v>246</v>
      </c>
      <c r="C87" s="33" t="s">
        <v>197</v>
      </c>
      <c r="D87" s="24" t="s">
        <v>167</v>
      </c>
      <c r="E87" s="24" t="s">
        <v>328</v>
      </c>
      <c r="F87" s="24" t="s">
        <v>35</v>
      </c>
      <c r="G87" s="24" t="s">
        <v>20</v>
      </c>
      <c r="H87" s="24">
        <f t="shared" si="6"/>
        <v>2</v>
      </c>
      <c r="I87" s="24">
        <f t="shared" si="7"/>
        <v>0.4</v>
      </c>
      <c r="J87" s="35">
        <f t="shared" si="5"/>
        <v>0.6</v>
      </c>
      <c r="K87" s="24">
        <f t="shared" si="8"/>
        <v>1</v>
      </c>
      <c r="L87" s="24"/>
      <c r="M87" s="24"/>
      <c r="N87" s="24"/>
      <c r="O87" s="37"/>
    </row>
    <row r="88" s="20" customFormat="1" ht="18" hidden="1" spans="1:15">
      <c r="A88" s="24">
        <v>87</v>
      </c>
      <c r="B88" s="28" t="s">
        <v>246</v>
      </c>
      <c r="C88" s="24" t="s">
        <v>329</v>
      </c>
      <c r="D88" s="24" t="s">
        <v>330</v>
      </c>
      <c r="E88" s="24" t="s">
        <v>331</v>
      </c>
      <c r="F88" s="24" t="s">
        <v>35</v>
      </c>
      <c r="G88" s="24" t="s">
        <v>20</v>
      </c>
      <c r="H88" s="24">
        <f t="shared" si="6"/>
        <v>2</v>
      </c>
      <c r="I88" s="24">
        <f t="shared" si="7"/>
        <v>0.4</v>
      </c>
      <c r="J88" s="35">
        <f t="shared" si="5"/>
        <v>0.6</v>
      </c>
      <c r="K88" s="24">
        <f t="shared" si="8"/>
        <v>1</v>
      </c>
      <c r="L88" s="24"/>
      <c r="M88" s="24"/>
      <c r="N88" s="24"/>
      <c r="O88" s="37"/>
    </row>
    <row r="89" s="20" customFormat="1" ht="18" hidden="1" spans="1:15">
      <c r="A89" s="24">
        <v>88</v>
      </c>
      <c r="B89" s="28" t="s">
        <v>246</v>
      </c>
      <c r="C89" s="24" t="s">
        <v>137</v>
      </c>
      <c r="D89" s="24" t="s">
        <v>138</v>
      </c>
      <c r="E89" s="24" t="s">
        <v>139</v>
      </c>
      <c r="F89" s="24" t="s">
        <v>15</v>
      </c>
      <c r="G89" s="24" t="s">
        <v>27</v>
      </c>
      <c r="H89" s="24">
        <f t="shared" si="6"/>
        <v>1</v>
      </c>
      <c r="I89" s="24">
        <f t="shared" si="7"/>
        <v>0.2</v>
      </c>
      <c r="J89" s="35">
        <f t="shared" si="5"/>
        <v>0.3</v>
      </c>
      <c r="K89" s="24">
        <f t="shared" si="8"/>
        <v>0.5</v>
      </c>
      <c r="L89" s="24"/>
      <c r="M89" s="24"/>
      <c r="N89" s="24"/>
      <c r="O89" s="37"/>
    </row>
    <row r="90" s="20" customFormat="1" ht="18" hidden="1" spans="1:15">
      <c r="A90" s="24">
        <v>89</v>
      </c>
      <c r="B90" s="28" t="s">
        <v>246</v>
      </c>
      <c r="C90" s="24" t="s">
        <v>137</v>
      </c>
      <c r="D90" s="24" t="s">
        <v>141</v>
      </c>
      <c r="E90" s="24" t="s">
        <v>332</v>
      </c>
      <c r="F90" s="24" t="s">
        <v>15</v>
      </c>
      <c r="G90" s="24" t="s">
        <v>20</v>
      </c>
      <c r="H90" s="24">
        <f t="shared" si="6"/>
        <v>2</v>
      </c>
      <c r="I90" s="24">
        <f t="shared" si="7"/>
        <v>0.4</v>
      </c>
      <c r="J90" s="35">
        <f t="shared" si="5"/>
        <v>0.6</v>
      </c>
      <c r="K90" s="24">
        <f t="shared" si="8"/>
        <v>1</v>
      </c>
      <c r="L90" s="24"/>
      <c r="M90" s="24"/>
      <c r="N90" s="24"/>
      <c r="O90" s="37"/>
    </row>
    <row r="91" s="20" customFormat="1" ht="18" hidden="1" spans="1:15">
      <c r="A91" s="24">
        <v>90</v>
      </c>
      <c r="B91" s="28" t="s">
        <v>246</v>
      </c>
      <c r="C91" s="24" t="s">
        <v>137</v>
      </c>
      <c r="D91" s="24" t="s">
        <v>141</v>
      </c>
      <c r="E91" s="24" t="s">
        <v>333</v>
      </c>
      <c r="F91" s="24" t="s">
        <v>15</v>
      </c>
      <c r="G91" s="24" t="s">
        <v>20</v>
      </c>
      <c r="H91" s="24">
        <f t="shared" si="6"/>
        <v>2</v>
      </c>
      <c r="I91" s="24">
        <f t="shared" si="7"/>
        <v>0.4</v>
      </c>
      <c r="J91" s="35">
        <f t="shared" si="5"/>
        <v>0.6</v>
      </c>
      <c r="K91" s="24">
        <f t="shared" si="8"/>
        <v>1</v>
      </c>
      <c r="L91" s="24"/>
      <c r="M91" s="24"/>
      <c r="N91" s="24"/>
      <c r="O91" s="37"/>
    </row>
    <row r="92" s="20" customFormat="1" ht="18" hidden="1" spans="1:15">
      <c r="A92" s="24">
        <v>91</v>
      </c>
      <c r="B92" s="28" t="s">
        <v>246</v>
      </c>
      <c r="C92" s="24" t="s">
        <v>137</v>
      </c>
      <c r="D92" s="24" t="s">
        <v>141</v>
      </c>
      <c r="E92" s="24" t="s">
        <v>334</v>
      </c>
      <c r="F92" s="24" t="s">
        <v>15</v>
      </c>
      <c r="G92" s="24" t="s">
        <v>20</v>
      </c>
      <c r="H92" s="24">
        <f t="shared" si="6"/>
        <v>2</v>
      </c>
      <c r="I92" s="24">
        <f t="shared" si="7"/>
        <v>0.4</v>
      </c>
      <c r="J92" s="35">
        <f t="shared" si="5"/>
        <v>0.6</v>
      </c>
      <c r="K92" s="24">
        <f t="shared" si="8"/>
        <v>1</v>
      </c>
      <c r="L92" s="24"/>
      <c r="M92" s="24"/>
      <c r="N92" s="24"/>
      <c r="O92" s="37"/>
    </row>
    <row r="93" s="20" customFormat="1" ht="18" hidden="1" spans="1:15">
      <c r="A93" s="24">
        <v>92</v>
      </c>
      <c r="B93" s="28" t="s">
        <v>246</v>
      </c>
      <c r="C93" s="24" t="s">
        <v>137</v>
      </c>
      <c r="D93" s="24" t="s">
        <v>141</v>
      </c>
      <c r="E93" s="24" t="s">
        <v>335</v>
      </c>
      <c r="F93" s="24" t="s">
        <v>15</v>
      </c>
      <c r="G93" s="24" t="s">
        <v>20</v>
      </c>
      <c r="H93" s="24">
        <f t="shared" si="6"/>
        <v>2</v>
      </c>
      <c r="I93" s="24">
        <f t="shared" si="7"/>
        <v>0.4</v>
      </c>
      <c r="J93" s="35">
        <f t="shared" si="5"/>
        <v>0.6</v>
      </c>
      <c r="K93" s="24">
        <f t="shared" si="8"/>
        <v>1</v>
      </c>
      <c r="L93" s="24"/>
      <c r="M93" s="24"/>
      <c r="N93" s="24"/>
      <c r="O93" s="37"/>
    </row>
    <row r="94" s="20" customFormat="1" ht="18" hidden="1" spans="1:15">
      <c r="A94" s="24">
        <v>93</v>
      </c>
      <c r="B94" s="28" t="s">
        <v>246</v>
      </c>
      <c r="C94" s="24" t="s">
        <v>137</v>
      </c>
      <c r="D94" s="24" t="s">
        <v>141</v>
      </c>
      <c r="E94" s="24" t="s">
        <v>336</v>
      </c>
      <c r="F94" s="24" t="s">
        <v>15</v>
      </c>
      <c r="G94" s="24" t="s">
        <v>20</v>
      </c>
      <c r="H94" s="24">
        <f t="shared" si="6"/>
        <v>2</v>
      </c>
      <c r="I94" s="24">
        <f t="shared" si="7"/>
        <v>0.4</v>
      </c>
      <c r="J94" s="35">
        <f t="shared" si="5"/>
        <v>0.6</v>
      </c>
      <c r="K94" s="24">
        <f t="shared" si="8"/>
        <v>1</v>
      </c>
      <c r="L94" s="24"/>
      <c r="M94" s="24"/>
      <c r="N94" s="24"/>
      <c r="O94" s="37"/>
    </row>
    <row r="95" s="20" customFormat="1" ht="18" hidden="1" spans="1:15">
      <c r="A95" s="24">
        <v>94</v>
      </c>
      <c r="B95" s="28" t="s">
        <v>246</v>
      </c>
      <c r="C95" s="24" t="s">
        <v>137</v>
      </c>
      <c r="D95" s="24" t="s">
        <v>141</v>
      </c>
      <c r="E95" s="24" t="s">
        <v>337</v>
      </c>
      <c r="F95" s="24" t="s">
        <v>15</v>
      </c>
      <c r="G95" s="24" t="s">
        <v>20</v>
      </c>
      <c r="H95" s="24">
        <f t="shared" si="6"/>
        <v>2</v>
      </c>
      <c r="I95" s="24">
        <f t="shared" si="7"/>
        <v>0.4</v>
      </c>
      <c r="J95" s="35">
        <f t="shared" si="5"/>
        <v>0.6</v>
      </c>
      <c r="K95" s="24">
        <f t="shared" si="8"/>
        <v>1</v>
      </c>
      <c r="L95" s="24"/>
      <c r="M95" s="24"/>
      <c r="N95" s="24"/>
      <c r="O95" s="37"/>
    </row>
    <row r="96" s="20" customFormat="1" ht="18" hidden="1" spans="1:15">
      <c r="A96" s="24">
        <v>95</v>
      </c>
      <c r="B96" s="28" t="s">
        <v>246</v>
      </c>
      <c r="C96" s="24" t="s">
        <v>137</v>
      </c>
      <c r="D96" s="33" t="s">
        <v>338</v>
      </c>
      <c r="E96" s="24" t="s">
        <v>339</v>
      </c>
      <c r="F96" s="24" t="s">
        <v>15</v>
      </c>
      <c r="G96" s="24" t="s">
        <v>27</v>
      </c>
      <c r="H96" s="24">
        <f t="shared" si="6"/>
        <v>1</v>
      </c>
      <c r="I96" s="24">
        <f t="shared" si="7"/>
        <v>0.2</v>
      </c>
      <c r="J96" s="35">
        <f t="shared" si="5"/>
        <v>0.3</v>
      </c>
      <c r="K96" s="24">
        <f t="shared" si="8"/>
        <v>0.5</v>
      </c>
      <c r="L96" s="24"/>
      <c r="M96" s="24"/>
      <c r="N96" s="24"/>
      <c r="O96" s="37"/>
    </row>
    <row r="97" s="20" customFormat="1" ht="18" hidden="1" spans="1:15">
      <c r="A97" s="24">
        <v>96</v>
      </c>
      <c r="B97" s="28" t="s">
        <v>246</v>
      </c>
      <c r="C97" s="24" t="s">
        <v>340</v>
      </c>
      <c r="D97" s="24" t="s">
        <v>340</v>
      </c>
      <c r="E97" s="24" t="s">
        <v>341</v>
      </c>
      <c r="F97" s="24" t="s">
        <v>15</v>
      </c>
      <c r="G97" s="24" t="s">
        <v>27</v>
      </c>
      <c r="H97" s="24">
        <f t="shared" si="6"/>
        <v>1</v>
      </c>
      <c r="I97" s="24">
        <f t="shared" si="7"/>
        <v>0.2</v>
      </c>
      <c r="J97" s="35">
        <f t="shared" si="5"/>
        <v>0.3</v>
      </c>
      <c r="K97" s="24">
        <f t="shared" si="8"/>
        <v>0.5</v>
      </c>
      <c r="L97" s="24"/>
      <c r="M97" s="24"/>
      <c r="N97" s="24"/>
      <c r="O97" s="37"/>
    </row>
    <row r="98" s="20" customFormat="1" ht="18" hidden="1" spans="1:15">
      <c r="A98" s="29">
        <v>97</v>
      </c>
      <c r="B98" s="28" t="s">
        <v>246</v>
      </c>
      <c r="C98" s="29" t="s">
        <v>340</v>
      </c>
      <c r="D98" s="29" t="s">
        <v>340</v>
      </c>
      <c r="E98" s="24" t="s">
        <v>342</v>
      </c>
      <c r="F98" s="24" t="s">
        <v>15</v>
      </c>
      <c r="G98" s="24" t="s">
        <v>27</v>
      </c>
      <c r="H98" s="24">
        <f t="shared" si="6"/>
        <v>1</v>
      </c>
      <c r="I98" s="24">
        <f t="shared" si="7"/>
        <v>0.2</v>
      </c>
      <c r="J98" s="35">
        <f t="shared" si="5"/>
        <v>0.3</v>
      </c>
      <c r="K98" s="24">
        <f t="shared" si="8"/>
        <v>0.5</v>
      </c>
      <c r="L98" s="24"/>
      <c r="M98" s="24"/>
      <c r="N98" s="24"/>
      <c r="O98" s="37"/>
    </row>
    <row r="99" s="20" customFormat="1" ht="18" customHeight="1" spans="1:15">
      <c r="A99" s="24">
        <v>98</v>
      </c>
      <c r="B99" s="8" t="s">
        <v>246</v>
      </c>
      <c r="C99" s="25" t="s">
        <v>154</v>
      </c>
      <c r="D99" s="25" t="s">
        <v>343</v>
      </c>
      <c r="E99" s="24" t="s">
        <v>344</v>
      </c>
      <c r="F99" s="24" t="s">
        <v>35</v>
      </c>
      <c r="G99" s="24" t="s">
        <v>20</v>
      </c>
      <c r="H99" s="24">
        <f t="shared" si="6"/>
        <v>2</v>
      </c>
      <c r="I99" s="24">
        <f t="shared" si="7"/>
        <v>0.4</v>
      </c>
      <c r="J99" s="35">
        <f t="shared" si="5"/>
        <v>0.6</v>
      </c>
      <c r="K99" s="24">
        <f t="shared" si="8"/>
        <v>1</v>
      </c>
      <c r="L99" s="24"/>
      <c r="M99" s="24"/>
      <c r="N99" s="24"/>
      <c r="O99" s="37"/>
    </row>
    <row r="100" s="20" customFormat="1" ht="18" hidden="1" customHeight="1" spans="1:15">
      <c r="A100" s="27">
        <v>99</v>
      </c>
      <c r="B100" s="28" t="s">
        <v>246</v>
      </c>
      <c r="C100" s="27" t="s">
        <v>154</v>
      </c>
      <c r="D100" s="27" t="s">
        <v>343</v>
      </c>
      <c r="E100" s="24" t="s">
        <v>284</v>
      </c>
      <c r="F100" s="24" t="s">
        <v>15</v>
      </c>
      <c r="G100" s="24" t="s">
        <v>27</v>
      </c>
      <c r="H100" s="24">
        <f t="shared" si="6"/>
        <v>1</v>
      </c>
      <c r="I100" s="24">
        <f t="shared" si="7"/>
        <v>0.2</v>
      </c>
      <c r="J100" s="35">
        <f t="shared" si="5"/>
        <v>0.3</v>
      </c>
      <c r="K100" s="24">
        <f t="shared" si="8"/>
        <v>0.5</v>
      </c>
      <c r="L100" s="24"/>
      <c r="M100" s="24"/>
      <c r="N100" s="24"/>
      <c r="O100" s="37"/>
    </row>
    <row r="101" s="20" customFormat="1" ht="18" hidden="1" spans="1:15">
      <c r="A101" s="24">
        <v>100</v>
      </c>
      <c r="B101" s="28" t="s">
        <v>246</v>
      </c>
      <c r="C101" s="24" t="s">
        <v>154</v>
      </c>
      <c r="D101" s="24" t="s">
        <v>343</v>
      </c>
      <c r="E101" s="24" t="s">
        <v>345</v>
      </c>
      <c r="F101" s="24" t="s">
        <v>35</v>
      </c>
      <c r="G101" s="24" t="s">
        <v>27</v>
      </c>
      <c r="H101" s="24">
        <f t="shared" si="6"/>
        <v>1</v>
      </c>
      <c r="I101" s="24">
        <f t="shared" si="7"/>
        <v>0.2</v>
      </c>
      <c r="J101" s="35">
        <f t="shared" si="5"/>
        <v>0.3</v>
      </c>
      <c r="K101" s="24">
        <f t="shared" si="8"/>
        <v>0.5</v>
      </c>
      <c r="L101" s="24"/>
      <c r="M101" s="24"/>
      <c r="N101" s="24"/>
      <c r="O101" s="37"/>
    </row>
    <row r="102" s="20" customFormat="1" ht="21.95" hidden="1" customHeight="1" spans="1:15">
      <c r="A102" s="29">
        <v>101</v>
      </c>
      <c r="B102" s="28" t="s">
        <v>246</v>
      </c>
      <c r="C102" s="29" t="s">
        <v>156</v>
      </c>
      <c r="D102" s="29" t="s">
        <v>343</v>
      </c>
      <c r="E102" s="24" t="s">
        <v>346</v>
      </c>
      <c r="F102" s="24" t="s">
        <v>35</v>
      </c>
      <c r="G102" s="24" t="s">
        <v>20</v>
      </c>
      <c r="H102" s="24">
        <f t="shared" si="6"/>
        <v>2</v>
      </c>
      <c r="I102" s="24">
        <f t="shared" si="7"/>
        <v>0.4</v>
      </c>
      <c r="J102" s="35">
        <f t="shared" si="5"/>
        <v>0.6</v>
      </c>
      <c r="K102" s="24">
        <f t="shared" si="8"/>
        <v>1</v>
      </c>
      <c r="L102" s="24"/>
      <c r="M102" s="24"/>
      <c r="N102" s="24"/>
      <c r="O102" s="37"/>
    </row>
    <row r="103" s="20" customFormat="1" ht="18" spans="1:15">
      <c r="A103" s="24">
        <v>102</v>
      </c>
      <c r="B103" s="8" t="s">
        <v>246</v>
      </c>
      <c r="C103" s="25" t="s">
        <v>156</v>
      </c>
      <c r="D103" s="25" t="s">
        <v>343</v>
      </c>
      <c r="E103" s="33" t="s">
        <v>347</v>
      </c>
      <c r="F103" s="24" t="s">
        <v>35</v>
      </c>
      <c r="G103" s="24" t="s">
        <v>20</v>
      </c>
      <c r="H103" s="24">
        <f t="shared" si="6"/>
        <v>2</v>
      </c>
      <c r="I103" s="24">
        <f t="shared" si="7"/>
        <v>0.4</v>
      </c>
      <c r="J103" s="35">
        <f t="shared" si="5"/>
        <v>0.6</v>
      </c>
      <c r="K103" s="24">
        <f t="shared" si="8"/>
        <v>1</v>
      </c>
      <c r="L103" s="24"/>
      <c r="M103" s="24"/>
      <c r="N103" s="24"/>
      <c r="O103" s="37"/>
    </row>
    <row r="104" s="20" customFormat="1" ht="18" hidden="1" spans="1:15">
      <c r="A104" s="27">
        <v>103</v>
      </c>
      <c r="B104" s="28" t="s">
        <v>246</v>
      </c>
      <c r="C104" s="27" t="s">
        <v>156</v>
      </c>
      <c r="D104" s="27" t="s">
        <v>343</v>
      </c>
      <c r="E104" s="33" t="s">
        <v>348</v>
      </c>
      <c r="F104" s="24" t="s">
        <v>35</v>
      </c>
      <c r="G104" s="24" t="s">
        <v>20</v>
      </c>
      <c r="H104" s="24">
        <f t="shared" si="6"/>
        <v>2</v>
      </c>
      <c r="I104" s="24">
        <f t="shared" si="7"/>
        <v>0.4</v>
      </c>
      <c r="J104" s="35">
        <f t="shared" si="5"/>
        <v>0.6</v>
      </c>
      <c r="K104" s="24">
        <f t="shared" si="8"/>
        <v>1</v>
      </c>
      <c r="L104" s="24"/>
      <c r="M104" s="24"/>
      <c r="N104" s="24"/>
      <c r="O104" s="37"/>
    </row>
    <row r="105" s="20" customFormat="1" ht="18" hidden="1" spans="1:15">
      <c r="A105" s="24">
        <v>104</v>
      </c>
      <c r="B105" s="28" t="s">
        <v>246</v>
      </c>
      <c r="C105" s="24" t="s">
        <v>156</v>
      </c>
      <c r="D105" s="24" t="s">
        <v>343</v>
      </c>
      <c r="E105" s="33" t="s">
        <v>349</v>
      </c>
      <c r="F105" s="24" t="s">
        <v>35</v>
      </c>
      <c r="G105" s="24" t="s">
        <v>20</v>
      </c>
      <c r="H105" s="24">
        <f t="shared" si="6"/>
        <v>2</v>
      </c>
      <c r="I105" s="24">
        <f t="shared" si="7"/>
        <v>0.4</v>
      </c>
      <c r="J105" s="35">
        <f t="shared" si="5"/>
        <v>0.6</v>
      </c>
      <c r="K105" s="24">
        <f t="shared" si="8"/>
        <v>1</v>
      </c>
      <c r="L105" s="24"/>
      <c r="M105" s="24"/>
      <c r="N105" s="24"/>
      <c r="O105" s="37"/>
    </row>
    <row r="106" s="20" customFormat="1" ht="18" hidden="1" spans="1:15">
      <c r="A106" s="24">
        <v>105</v>
      </c>
      <c r="B106" s="28" t="s">
        <v>246</v>
      </c>
      <c r="C106" s="24" t="s">
        <v>156</v>
      </c>
      <c r="D106" s="24" t="s">
        <v>343</v>
      </c>
      <c r="E106" s="33" t="s">
        <v>350</v>
      </c>
      <c r="F106" s="24" t="s">
        <v>35</v>
      </c>
      <c r="G106" s="24" t="s">
        <v>20</v>
      </c>
      <c r="H106" s="24">
        <f t="shared" si="6"/>
        <v>2</v>
      </c>
      <c r="I106" s="24">
        <f t="shared" si="7"/>
        <v>0.4</v>
      </c>
      <c r="J106" s="35">
        <f t="shared" si="5"/>
        <v>0.6</v>
      </c>
      <c r="K106" s="24">
        <f t="shared" si="8"/>
        <v>1</v>
      </c>
      <c r="L106" s="24"/>
      <c r="M106" s="24"/>
      <c r="N106" s="24"/>
      <c r="O106" s="37"/>
    </row>
    <row r="107" s="20" customFormat="1" ht="18" hidden="1" spans="1:15">
      <c r="A107" s="24">
        <v>106</v>
      </c>
      <c r="B107" s="28" t="s">
        <v>246</v>
      </c>
      <c r="C107" s="24" t="s">
        <v>156</v>
      </c>
      <c r="D107" s="24" t="s">
        <v>343</v>
      </c>
      <c r="E107" s="33" t="s">
        <v>351</v>
      </c>
      <c r="F107" s="24" t="s">
        <v>35</v>
      </c>
      <c r="G107" s="24" t="s">
        <v>20</v>
      </c>
      <c r="H107" s="24">
        <f t="shared" si="6"/>
        <v>2</v>
      </c>
      <c r="I107" s="24">
        <f t="shared" si="7"/>
        <v>0.4</v>
      </c>
      <c r="J107" s="35">
        <f t="shared" si="5"/>
        <v>0.6</v>
      </c>
      <c r="K107" s="24">
        <f t="shared" si="8"/>
        <v>1</v>
      </c>
      <c r="L107" s="24"/>
      <c r="M107" s="24"/>
      <c r="N107" s="24"/>
      <c r="O107" s="37"/>
    </row>
    <row r="108" s="20" customFormat="1" ht="18" hidden="1" spans="1:15">
      <c r="A108" s="24">
        <v>107</v>
      </c>
      <c r="B108" s="28" t="s">
        <v>246</v>
      </c>
      <c r="C108" s="24" t="s">
        <v>156</v>
      </c>
      <c r="D108" s="24" t="s">
        <v>343</v>
      </c>
      <c r="E108" s="33" t="s">
        <v>352</v>
      </c>
      <c r="F108" s="24" t="s">
        <v>35</v>
      </c>
      <c r="G108" s="24" t="s">
        <v>20</v>
      </c>
      <c r="H108" s="24">
        <f t="shared" si="6"/>
        <v>2</v>
      </c>
      <c r="I108" s="24">
        <f t="shared" si="7"/>
        <v>0.4</v>
      </c>
      <c r="J108" s="35">
        <f t="shared" si="5"/>
        <v>0.6</v>
      </c>
      <c r="K108" s="24">
        <f t="shared" si="8"/>
        <v>1</v>
      </c>
      <c r="L108" s="24"/>
      <c r="M108" s="24"/>
      <c r="N108" s="24"/>
      <c r="O108" s="37"/>
    </row>
    <row r="109" s="20" customFormat="1" ht="18" hidden="1" spans="1:15">
      <c r="A109" s="24">
        <v>108</v>
      </c>
      <c r="B109" s="28" t="s">
        <v>246</v>
      </c>
      <c r="C109" s="24" t="s">
        <v>156</v>
      </c>
      <c r="D109" s="24" t="s">
        <v>343</v>
      </c>
      <c r="E109" s="33" t="s">
        <v>353</v>
      </c>
      <c r="F109" s="24" t="s">
        <v>35</v>
      </c>
      <c r="G109" s="24" t="s">
        <v>20</v>
      </c>
      <c r="H109" s="24">
        <f t="shared" si="6"/>
        <v>2</v>
      </c>
      <c r="I109" s="24">
        <f t="shared" si="7"/>
        <v>0.4</v>
      </c>
      <c r="J109" s="35">
        <f t="shared" si="5"/>
        <v>0.6</v>
      </c>
      <c r="K109" s="24">
        <f t="shared" si="8"/>
        <v>1</v>
      </c>
      <c r="L109" s="24"/>
      <c r="M109" s="24"/>
      <c r="N109" s="24"/>
      <c r="O109" s="37"/>
    </row>
    <row r="110" s="20" customFormat="1" ht="18" hidden="1" spans="1:15">
      <c r="A110" s="24">
        <v>109</v>
      </c>
      <c r="B110" s="28" t="s">
        <v>246</v>
      </c>
      <c r="C110" s="24" t="s">
        <v>156</v>
      </c>
      <c r="D110" s="24" t="s">
        <v>343</v>
      </c>
      <c r="E110" s="33" t="s">
        <v>354</v>
      </c>
      <c r="F110" s="24" t="s">
        <v>35</v>
      </c>
      <c r="G110" s="24" t="s">
        <v>20</v>
      </c>
      <c r="H110" s="24">
        <f t="shared" si="6"/>
        <v>2</v>
      </c>
      <c r="I110" s="24">
        <f t="shared" si="7"/>
        <v>0.4</v>
      </c>
      <c r="J110" s="35">
        <f t="shared" si="5"/>
        <v>0.6</v>
      </c>
      <c r="K110" s="24">
        <f t="shared" si="8"/>
        <v>1</v>
      </c>
      <c r="L110" s="24"/>
      <c r="M110" s="24"/>
      <c r="N110" s="24"/>
      <c r="O110" s="37"/>
    </row>
    <row r="111" s="20" customFormat="1" ht="18" hidden="1" spans="1:15">
      <c r="A111" s="24">
        <v>110</v>
      </c>
      <c r="B111" s="28" t="s">
        <v>246</v>
      </c>
      <c r="C111" s="24" t="s">
        <v>156</v>
      </c>
      <c r="D111" s="24" t="s">
        <v>263</v>
      </c>
      <c r="E111" s="32" t="s">
        <v>264</v>
      </c>
      <c r="F111" s="24" t="s">
        <v>15</v>
      </c>
      <c r="G111" s="24" t="s">
        <v>27</v>
      </c>
      <c r="H111" s="24">
        <f t="shared" si="6"/>
        <v>1</v>
      </c>
      <c r="I111" s="24">
        <f t="shared" si="7"/>
        <v>0.2</v>
      </c>
      <c r="J111" s="35">
        <f t="shared" si="5"/>
        <v>0.3</v>
      </c>
      <c r="K111" s="24">
        <f t="shared" si="8"/>
        <v>0.5</v>
      </c>
      <c r="L111" s="24"/>
      <c r="M111" s="24"/>
      <c r="N111" s="24"/>
      <c r="O111" s="37"/>
    </row>
    <row r="112" s="20" customFormat="1" ht="18" hidden="1" spans="1:15">
      <c r="A112" s="24">
        <v>111</v>
      </c>
      <c r="B112" s="28" t="s">
        <v>246</v>
      </c>
      <c r="C112" s="24" t="s">
        <v>156</v>
      </c>
      <c r="D112" s="24" t="s">
        <v>263</v>
      </c>
      <c r="E112" s="32" t="s">
        <v>265</v>
      </c>
      <c r="F112" s="24" t="s">
        <v>15</v>
      </c>
      <c r="G112" s="24" t="s">
        <v>27</v>
      </c>
      <c r="H112" s="24">
        <f t="shared" si="6"/>
        <v>1</v>
      </c>
      <c r="I112" s="24">
        <f t="shared" si="7"/>
        <v>0.2</v>
      </c>
      <c r="J112" s="35">
        <f t="shared" si="5"/>
        <v>0.3</v>
      </c>
      <c r="K112" s="24">
        <f t="shared" si="8"/>
        <v>0.5</v>
      </c>
      <c r="L112" s="24"/>
      <c r="M112" s="24"/>
      <c r="N112" s="24"/>
      <c r="O112" s="37"/>
    </row>
    <row r="113" s="20" customFormat="1" ht="18" hidden="1" spans="1:15">
      <c r="A113" s="24">
        <v>112</v>
      </c>
      <c r="B113" s="28" t="s">
        <v>246</v>
      </c>
      <c r="C113" s="24" t="s">
        <v>156</v>
      </c>
      <c r="D113" s="24" t="s">
        <v>263</v>
      </c>
      <c r="E113" s="32" t="s">
        <v>266</v>
      </c>
      <c r="F113" s="24" t="s">
        <v>15</v>
      </c>
      <c r="G113" s="24" t="s">
        <v>27</v>
      </c>
      <c r="H113" s="24">
        <f t="shared" si="6"/>
        <v>1</v>
      </c>
      <c r="I113" s="24">
        <f t="shared" si="7"/>
        <v>0.2</v>
      </c>
      <c r="J113" s="35">
        <f t="shared" si="5"/>
        <v>0.3</v>
      </c>
      <c r="K113" s="24">
        <f t="shared" si="8"/>
        <v>0.5</v>
      </c>
      <c r="L113" s="24"/>
      <c r="M113" s="24"/>
      <c r="N113" s="24"/>
      <c r="O113" s="37"/>
    </row>
    <row r="114" s="20" customFormat="1" ht="18" hidden="1" spans="1:15">
      <c r="A114" s="24">
        <v>113</v>
      </c>
      <c r="B114" s="28" t="s">
        <v>246</v>
      </c>
      <c r="C114" s="24" t="s">
        <v>156</v>
      </c>
      <c r="D114" s="24" t="s">
        <v>263</v>
      </c>
      <c r="E114" s="32" t="s">
        <v>267</v>
      </c>
      <c r="F114" s="24" t="s">
        <v>15</v>
      </c>
      <c r="G114" s="24" t="s">
        <v>27</v>
      </c>
      <c r="H114" s="24">
        <f t="shared" si="6"/>
        <v>1</v>
      </c>
      <c r="I114" s="24">
        <f t="shared" si="7"/>
        <v>0.2</v>
      </c>
      <c r="J114" s="35">
        <f t="shared" si="5"/>
        <v>0.3</v>
      </c>
      <c r="K114" s="24">
        <f t="shared" si="8"/>
        <v>0.5</v>
      </c>
      <c r="L114" s="24"/>
      <c r="M114" s="24"/>
      <c r="N114" s="24"/>
      <c r="O114" s="37"/>
    </row>
    <row r="115" s="20" customFormat="1" ht="18" hidden="1" spans="1:15">
      <c r="A115" s="24">
        <v>114</v>
      </c>
      <c r="B115" s="28" t="s">
        <v>246</v>
      </c>
      <c r="C115" s="24" t="s">
        <v>156</v>
      </c>
      <c r="D115" s="24" t="s">
        <v>263</v>
      </c>
      <c r="E115" s="32" t="s">
        <v>269</v>
      </c>
      <c r="F115" s="24" t="s">
        <v>15</v>
      </c>
      <c r="G115" s="24" t="s">
        <v>27</v>
      </c>
      <c r="H115" s="24">
        <f t="shared" si="6"/>
        <v>1</v>
      </c>
      <c r="I115" s="24">
        <f t="shared" si="7"/>
        <v>0.2</v>
      </c>
      <c r="J115" s="35">
        <f t="shared" ref="J115:J178" si="9">(H115*1)*0.3</f>
        <v>0.3</v>
      </c>
      <c r="K115" s="24">
        <f t="shared" si="8"/>
        <v>0.5</v>
      </c>
      <c r="L115" s="24"/>
      <c r="M115" s="24"/>
      <c r="N115" s="24"/>
      <c r="O115" s="37"/>
    </row>
    <row r="116" s="20" customFormat="1" ht="18" hidden="1" spans="1:15">
      <c r="A116" s="24">
        <v>115</v>
      </c>
      <c r="B116" s="28" t="s">
        <v>246</v>
      </c>
      <c r="C116" s="24" t="s">
        <v>156</v>
      </c>
      <c r="D116" s="24" t="s">
        <v>263</v>
      </c>
      <c r="E116" s="32" t="s">
        <v>270</v>
      </c>
      <c r="F116" s="24" t="s">
        <v>15</v>
      </c>
      <c r="G116" s="24" t="s">
        <v>27</v>
      </c>
      <c r="H116" s="24">
        <f t="shared" si="6"/>
        <v>1</v>
      </c>
      <c r="I116" s="24">
        <f t="shared" si="7"/>
        <v>0.2</v>
      </c>
      <c r="J116" s="35">
        <f t="shared" si="9"/>
        <v>0.3</v>
      </c>
      <c r="K116" s="24">
        <f t="shared" si="8"/>
        <v>0.5</v>
      </c>
      <c r="L116" s="24"/>
      <c r="M116" s="24"/>
      <c r="N116" s="24"/>
      <c r="O116" s="37"/>
    </row>
    <row r="117" s="20" customFormat="1" ht="18" hidden="1" spans="1:15">
      <c r="A117" s="24">
        <v>116</v>
      </c>
      <c r="B117" s="28" t="s">
        <v>246</v>
      </c>
      <c r="C117" s="24" t="s">
        <v>156</v>
      </c>
      <c r="D117" s="24" t="s">
        <v>263</v>
      </c>
      <c r="E117" s="32" t="s">
        <v>271</v>
      </c>
      <c r="F117" s="24" t="s">
        <v>15</v>
      </c>
      <c r="G117" s="24" t="s">
        <v>27</v>
      </c>
      <c r="H117" s="24">
        <f t="shared" si="6"/>
        <v>1</v>
      </c>
      <c r="I117" s="24">
        <f t="shared" si="7"/>
        <v>0.2</v>
      </c>
      <c r="J117" s="35">
        <f t="shared" si="9"/>
        <v>0.3</v>
      </c>
      <c r="K117" s="24">
        <f t="shared" si="8"/>
        <v>0.5</v>
      </c>
      <c r="L117" s="24"/>
      <c r="M117" s="24"/>
      <c r="N117" s="24"/>
      <c r="O117" s="37"/>
    </row>
    <row r="118" s="20" customFormat="1" ht="18" hidden="1" spans="1:15">
      <c r="A118" s="24">
        <v>117</v>
      </c>
      <c r="B118" s="28" t="s">
        <v>246</v>
      </c>
      <c r="C118" s="24" t="s">
        <v>156</v>
      </c>
      <c r="D118" s="24" t="s">
        <v>263</v>
      </c>
      <c r="E118" s="32" t="s">
        <v>272</v>
      </c>
      <c r="F118" s="24" t="s">
        <v>15</v>
      </c>
      <c r="G118" s="24" t="s">
        <v>27</v>
      </c>
      <c r="H118" s="24">
        <f t="shared" si="6"/>
        <v>1</v>
      </c>
      <c r="I118" s="24">
        <f t="shared" si="7"/>
        <v>0.2</v>
      </c>
      <c r="J118" s="35">
        <f t="shared" si="9"/>
        <v>0.3</v>
      </c>
      <c r="K118" s="24">
        <f t="shared" si="8"/>
        <v>0.5</v>
      </c>
      <c r="L118" s="24"/>
      <c r="M118" s="24"/>
      <c r="N118" s="24"/>
      <c r="O118" s="37"/>
    </row>
    <row r="119" s="20" customFormat="1" ht="18" hidden="1" spans="1:15">
      <c r="A119" s="24">
        <v>118</v>
      </c>
      <c r="B119" s="28" t="s">
        <v>246</v>
      </c>
      <c r="C119" s="24" t="s">
        <v>156</v>
      </c>
      <c r="D119" s="24" t="s">
        <v>263</v>
      </c>
      <c r="E119" s="33" t="s">
        <v>273</v>
      </c>
      <c r="F119" s="24" t="s">
        <v>35</v>
      </c>
      <c r="G119" s="24" t="s">
        <v>27</v>
      </c>
      <c r="H119" s="24">
        <f t="shared" si="6"/>
        <v>1</v>
      </c>
      <c r="I119" s="24">
        <f t="shared" si="7"/>
        <v>0.2</v>
      </c>
      <c r="J119" s="35">
        <f t="shared" si="9"/>
        <v>0.3</v>
      </c>
      <c r="K119" s="24">
        <f t="shared" si="8"/>
        <v>0.5</v>
      </c>
      <c r="L119" s="24"/>
      <c r="M119" s="24"/>
      <c r="N119" s="24"/>
      <c r="O119" s="37"/>
    </row>
    <row r="120" s="20" customFormat="1" ht="18" hidden="1" spans="1:15">
      <c r="A120" s="24">
        <v>119</v>
      </c>
      <c r="B120" s="28" t="s">
        <v>246</v>
      </c>
      <c r="C120" s="24" t="s">
        <v>156</v>
      </c>
      <c r="D120" s="24" t="s">
        <v>263</v>
      </c>
      <c r="E120" s="33" t="s">
        <v>274</v>
      </c>
      <c r="F120" s="24" t="s">
        <v>35</v>
      </c>
      <c r="G120" s="24" t="s">
        <v>27</v>
      </c>
      <c r="H120" s="24">
        <f t="shared" si="6"/>
        <v>1</v>
      </c>
      <c r="I120" s="24">
        <f t="shared" si="7"/>
        <v>0.2</v>
      </c>
      <c r="J120" s="35">
        <f t="shared" si="9"/>
        <v>0.3</v>
      </c>
      <c r="K120" s="24">
        <f t="shared" si="8"/>
        <v>0.5</v>
      </c>
      <c r="L120" s="24"/>
      <c r="M120" s="24"/>
      <c r="N120" s="24"/>
      <c r="O120" s="37"/>
    </row>
    <row r="121" s="20" customFormat="1" ht="18" hidden="1" spans="1:15">
      <c r="A121" s="24">
        <v>120</v>
      </c>
      <c r="B121" s="28" t="s">
        <v>246</v>
      </c>
      <c r="C121" s="24" t="s">
        <v>156</v>
      </c>
      <c r="D121" s="24" t="s">
        <v>263</v>
      </c>
      <c r="E121" s="33" t="s">
        <v>275</v>
      </c>
      <c r="F121" s="24" t="s">
        <v>35</v>
      </c>
      <c r="G121" s="24" t="s">
        <v>27</v>
      </c>
      <c r="H121" s="24">
        <f t="shared" si="6"/>
        <v>1</v>
      </c>
      <c r="I121" s="24">
        <f t="shared" si="7"/>
        <v>0.2</v>
      </c>
      <c r="J121" s="35">
        <f t="shared" si="9"/>
        <v>0.3</v>
      </c>
      <c r="K121" s="24">
        <f t="shared" si="8"/>
        <v>0.5</v>
      </c>
      <c r="L121" s="24"/>
      <c r="M121" s="24"/>
      <c r="N121" s="24"/>
      <c r="O121" s="37"/>
    </row>
    <row r="122" s="20" customFormat="1" ht="18" hidden="1" spans="1:15">
      <c r="A122" s="24">
        <v>121</v>
      </c>
      <c r="B122" s="28" t="s">
        <v>246</v>
      </c>
      <c r="C122" s="24" t="s">
        <v>156</v>
      </c>
      <c r="D122" s="24" t="s">
        <v>263</v>
      </c>
      <c r="E122" s="33" t="s">
        <v>276</v>
      </c>
      <c r="F122" s="24" t="s">
        <v>35</v>
      </c>
      <c r="G122" s="24" t="s">
        <v>27</v>
      </c>
      <c r="H122" s="24">
        <f t="shared" si="6"/>
        <v>1</v>
      </c>
      <c r="I122" s="24">
        <f t="shared" si="7"/>
        <v>0.2</v>
      </c>
      <c r="J122" s="35">
        <f t="shared" si="9"/>
        <v>0.3</v>
      </c>
      <c r="K122" s="24">
        <f t="shared" si="8"/>
        <v>0.5</v>
      </c>
      <c r="L122" s="24"/>
      <c r="M122" s="24"/>
      <c r="N122" s="24"/>
      <c r="O122" s="37"/>
    </row>
    <row r="123" s="20" customFormat="1" ht="18" hidden="1" spans="1:15">
      <c r="A123" s="24">
        <v>122</v>
      </c>
      <c r="B123" s="28" t="s">
        <v>246</v>
      </c>
      <c r="C123" s="24" t="s">
        <v>156</v>
      </c>
      <c r="D123" s="24" t="s">
        <v>263</v>
      </c>
      <c r="E123" s="33" t="s">
        <v>277</v>
      </c>
      <c r="F123" s="24" t="s">
        <v>35</v>
      </c>
      <c r="G123" s="24" t="s">
        <v>27</v>
      </c>
      <c r="H123" s="24">
        <f t="shared" si="6"/>
        <v>1</v>
      </c>
      <c r="I123" s="24">
        <f t="shared" si="7"/>
        <v>0.2</v>
      </c>
      <c r="J123" s="35">
        <f t="shared" si="9"/>
        <v>0.3</v>
      </c>
      <c r="K123" s="24">
        <f t="shared" si="8"/>
        <v>0.5</v>
      </c>
      <c r="L123" s="24"/>
      <c r="M123" s="24"/>
      <c r="N123" s="24"/>
      <c r="O123" s="37"/>
    </row>
    <row r="124" s="20" customFormat="1" ht="18" hidden="1" spans="1:15">
      <c r="A124" s="24">
        <v>123</v>
      </c>
      <c r="B124" s="28" t="s">
        <v>246</v>
      </c>
      <c r="C124" s="24" t="s">
        <v>156</v>
      </c>
      <c r="D124" s="24" t="s">
        <v>263</v>
      </c>
      <c r="E124" s="33" t="s">
        <v>280</v>
      </c>
      <c r="F124" s="24" t="s">
        <v>35</v>
      </c>
      <c r="G124" s="24" t="s">
        <v>27</v>
      </c>
      <c r="H124" s="24">
        <f t="shared" si="6"/>
        <v>1</v>
      </c>
      <c r="I124" s="24">
        <f t="shared" si="7"/>
        <v>0.2</v>
      </c>
      <c r="J124" s="35">
        <f t="shared" si="9"/>
        <v>0.3</v>
      </c>
      <c r="K124" s="24">
        <f t="shared" si="8"/>
        <v>0.5</v>
      </c>
      <c r="L124" s="24"/>
      <c r="M124" s="24"/>
      <c r="N124" s="24"/>
      <c r="O124" s="37"/>
    </row>
    <row r="125" s="20" customFormat="1" ht="18" hidden="1" spans="1:15">
      <c r="A125" s="24">
        <v>124</v>
      </c>
      <c r="B125" s="28" t="s">
        <v>246</v>
      </c>
      <c r="C125" s="24" t="s">
        <v>156</v>
      </c>
      <c r="D125" s="24" t="s">
        <v>263</v>
      </c>
      <c r="E125" s="33" t="s">
        <v>281</v>
      </c>
      <c r="F125" s="24" t="s">
        <v>35</v>
      </c>
      <c r="G125" s="24" t="s">
        <v>27</v>
      </c>
      <c r="H125" s="24">
        <f t="shared" si="6"/>
        <v>1</v>
      </c>
      <c r="I125" s="24">
        <f t="shared" si="7"/>
        <v>0.2</v>
      </c>
      <c r="J125" s="35">
        <f t="shared" si="9"/>
        <v>0.3</v>
      </c>
      <c r="K125" s="24">
        <f t="shared" si="8"/>
        <v>0.5</v>
      </c>
      <c r="L125" s="24"/>
      <c r="M125" s="24"/>
      <c r="N125" s="24"/>
      <c r="O125" s="37"/>
    </row>
    <row r="126" s="20" customFormat="1" ht="18" hidden="1" spans="1:15">
      <c r="A126" s="24">
        <v>125</v>
      </c>
      <c r="B126" s="28" t="s">
        <v>246</v>
      </c>
      <c r="C126" s="24" t="s">
        <v>156</v>
      </c>
      <c r="D126" s="24" t="s">
        <v>263</v>
      </c>
      <c r="E126" s="33" t="s">
        <v>282</v>
      </c>
      <c r="F126" s="24" t="s">
        <v>35</v>
      </c>
      <c r="G126" s="24" t="s">
        <v>27</v>
      </c>
      <c r="H126" s="24">
        <f t="shared" si="6"/>
        <v>1</v>
      </c>
      <c r="I126" s="24">
        <f t="shared" si="7"/>
        <v>0.2</v>
      </c>
      <c r="J126" s="35">
        <f t="shared" si="9"/>
        <v>0.3</v>
      </c>
      <c r="K126" s="24">
        <f t="shared" si="8"/>
        <v>0.5</v>
      </c>
      <c r="L126" s="24"/>
      <c r="M126" s="24"/>
      <c r="N126" s="24"/>
      <c r="O126" s="37"/>
    </row>
    <row r="127" s="20" customFormat="1" ht="18" hidden="1" spans="1:15">
      <c r="A127" s="29">
        <v>126</v>
      </c>
      <c r="B127" s="28" t="s">
        <v>246</v>
      </c>
      <c r="C127" s="29" t="s">
        <v>156</v>
      </c>
      <c r="D127" s="29" t="s">
        <v>263</v>
      </c>
      <c r="E127" s="33" t="s">
        <v>283</v>
      </c>
      <c r="F127" s="24" t="s">
        <v>35</v>
      </c>
      <c r="G127" s="24" t="s">
        <v>27</v>
      </c>
      <c r="H127" s="24">
        <f t="shared" si="6"/>
        <v>1</v>
      </c>
      <c r="I127" s="24">
        <f t="shared" si="7"/>
        <v>0.2</v>
      </c>
      <c r="J127" s="35">
        <f t="shared" si="9"/>
        <v>0.3</v>
      </c>
      <c r="K127" s="24">
        <f t="shared" si="8"/>
        <v>0.5</v>
      </c>
      <c r="L127" s="24"/>
      <c r="M127" s="24"/>
      <c r="N127" s="24"/>
      <c r="O127" s="37"/>
    </row>
    <row r="128" s="21" customFormat="1" ht="36" spans="1:15">
      <c r="A128" s="24">
        <v>127</v>
      </c>
      <c r="B128" s="8" t="s">
        <v>246</v>
      </c>
      <c r="C128" s="32" t="s">
        <v>320</v>
      </c>
      <c r="D128" s="32" t="s">
        <v>321</v>
      </c>
      <c r="E128" s="24" t="s">
        <v>322</v>
      </c>
      <c r="F128" s="24" t="s">
        <v>15</v>
      </c>
      <c r="G128" s="24" t="s">
        <v>27</v>
      </c>
      <c r="H128" s="24">
        <f t="shared" si="6"/>
        <v>1</v>
      </c>
      <c r="I128" s="24">
        <f t="shared" si="7"/>
        <v>0.2</v>
      </c>
      <c r="J128" s="35">
        <f t="shared" si="9"/>
        <v>0.3</v>
      </c>
      <c r="K128" s="24">
        <f t="shared" si="8"/>
        <v>0.5</v>
      </c>
      <c r="L128" s="24"/>
      <c r="M128" s="24"/>
      <c r="N128" s="24"/>
      <c r="O128" s="39"/>
    </row>
    <row r="129" s="20" customFormat="1" ht="18" spans="1:15">
      <c r="A129" s="24">
        <v>128</v>
      </c>
      <c r="B129" s="8" t="s">
        <v>246</v>
      </c>
      <c r="C129" s="32" t="s">
        <v>320</v>
      </c>
      <c r="D129" s="32" t="s">
        <v>323</v>
      </c>
      <c r="E129" s="24" t="s">
        <v>324</v>
      </c>
      <c r="F129" s="24" t="s">
        <v>15</v>
      </c>
      <c r="G129" s="24" t="s">
        <v>27</v>
      </c>
      <c r="H129" s="24">
        <f t="shared" si="6"/>
        <v>1</v>
      </c>
      <c r="I129" s="24">
        <f t="shared" si="7"/>
        <v>0.2</v>
      </c>
      <c r="J129" s="35">
        <f t="shared" si="9"/>
        <v>0.3</v>
      </c>
      <c r="K129" s="24">
        <f t="shared" si="8"/>
        <v>0.5</v>
      </c>
      <c r="L129" s="24"/>
      <c r="M129" s="24"/>
      <c r="N129" s="24"/>
      <c r="O129" s="37"/>
    </row>
    <row r="130" s="20" customFormat="1" ht="18" spans="1:15">
      <c r="A130" s="24">
        <v>129</v>
      </c>
      <c r="B130" s="8" t="s">
        <v>246</v>
      </c>
      <c r="C130" s="32" t="s">
        <v>320</v>
      </c>
      <c r="D130" s="25" t="s">
        <v>325</v>
      </c>
      <c r="E130" s="24" t="s">
        <v>326</v>
      </c>
      <c r="F130" s="24" t="s">
        <v>15</v>
      </c>
      <c r="G130" s="24" t="s">
        <v>27</v>
      </c>
      <c r="H130" s="24">
        <f t="shared" si="6"/>
        <v>1</v>
      </c>
      <c r="I130" s="24">
        <f t="shared" si="7"/>
        <v>0.2</v>
      </c>
      <c r="J130" s="35">
        <f t="shared" si="9"/>
        <v>0.3</v>
      </c>
      <c r="K130" s="24">
        <f t="shared" si="8"/>
        <v>0.5</v>
      </c>
      <c r="L130" s="24"/>
      <c r="M130" s="24"/>
      <c r="N130" s="24"/>
      <c r="O130" s="37"/>
    </row>
    <row r="131" s="20" customFormat="1" ht="18" spans="1:15">
      <c r="A131" s="24">
        <v>130</v>
      </c>
      <c r="B131" s="8" t="s">
        <v>246</v>
      </c>
      <c r="C131" s="32" t="s">
        <v>320</v>
      </c>
      <c r="D131" s="25" t="s">
        <v>231</v>
      </c>
      <c r="E131" s="24" t="s">
        <v>327</v>
      </c>
      <c r="F131" s="24" t="s">
        <v>15</v>
      </c>
      <c r="G131" s="24" t="s">
        <v>27</v>
      </c>
      <c r="H131" s="24">
        <f t="shared" ref="H131:H194" si="10">_xlfn.IFS(G131="Simple",1,G131="Medium",2,G131="High",4)</f>
        <v>1</v>
      </c>
      <c r="I131" s="24">
        <f t="shared" ref="I131:I194" si="11">(H131*1)*0.2</f>
        <v>0.2</v>
      </c>
      <c r="J131" s="35">
        <f t="shared" si="9"/>
        <v>0.3</v>
      </c>
      <c r="K131" s="24">
        <f t="shared" ref="K131:K194" si="12">(H131*1)*0.5</f>
        <v>0.5</v>
      </c>
      <c r="L131" s="24"/>
      <c r="M131" s="24"/>
      <c r="N131" s="24"/>
      <c r="O131" s="37"/>
    </row>
    <row r="132" s="20" customFormat="1" ht="18" spans="1:15">
      <c r="A132" s="24">
        <v>131</v>
      </c>
      <c r="B132" s="8" t="s">
        <v>246</v>
      </c>
      <c r="C132" s="32" t="s">
        <v>197</v>
      </c>
      <c r="D132" s="25" t="s">
        <v>167</v>
      </c>
      <c r="E132" s="24" t="s">
        <v>328</v>
      </c>
      <c r="F132" s="24" t="s">
        <v>35</v>
      </c>
      <c r="G132" s="24" t="s">
        <v>20</v>
      </c>
      <c r="H132" s="24">
        <f t="shared" si="10"/>
        <v>2</v>
      </c>
      <c r="I132" s="24">
        <f t="shared" si="11"/>
        <v>0.4</v>
      </c>
      <c r="J132" s="35">
        <f t="shared" si="9"/>
        <v>0.6</v>
      </c>
      <c r="K132" s="24">
        <f t="shared" si="12"/>
        <v>1</v>
      </c>
      <c r="L132" s="24"/>
      <c r="M132" s="24"/>
      <c r="N132" s="24"/>
      <c r="O132" s="37"/>
    </row>
    <row r="133" s="20" customFormat="1" ht="18" spans="1:15">
      <c r="A133" s="24">
        <v>132</v>
      </c>
      <c r="B133" s="8" t="s">
        <v>246</v>
      </c>
      <c r="C133" s="25" t="s">
        <v>329</v>
      </c>
      <c r="D133" s="25" t="s">
        <v>330</v>
      </c>
      <c r="E133" s="24" t="s">
        <v>331</v>
      </c>
      <c r="F133" s="24" t="s">
        <v>35</v>
      </c>
      <c r="G133" s="24" t="s">
        <v>20</v>
      </c>
      <c r="H133" s="24">
        <f t="shared" si="10"/>
        <v>2</v>
      </c>
      <c r="I133" s="24">
        <f t="shared" si="11"/>
        <v>0.4</v>
      </c>
      <c r="J133" s="35">
        <f t="shared" si="9"/>
        <v>0.6</v>
      </c>
      <c r="K133" s="24">
        <f t="shared" si="12"/>
        <v>1</v>
      </c>
      <c r="L133" s="24"/>
      <c r="M133" s="24"/>
      <c r="N133" s="24"/>
      <c r="O133" s="37"/>
    </row>
    <row r="134" s="20" customFormat="1" ht="18" spans="1:15">
      <c r="A134" s="24">
        <v>133</v>
      </c>
      <c r="B134" s="8" t="s">
        <v>246</v>
      </c>
      <c r="C134" s="25" t="s">
        <v>355</v>
      </c>
      <c r="D134" s="40" t="s">
        <v>356</v>
      </c>
      <c r="E134" s="24" t="s">
        <v>357</v>
      </c>
      <c r="F134" s="24" t="s">
        <v>35</v>
      </c>
      <c r="G134" s="24" t="s">
        <v>27</v>
      </c>
      <c r="H134" s="24">
        <f t="shared" si="10"/>
        <v>1</v>
      </c>
      <c r="I134" s="24">
        <f t="shared" si="11"/>
        <v>0.2</v>
      </c>
      <c r="J134" s="35">
        <f t="shared" si="9"/>
        <v>0.3</v>
      </c>
      <c r="K134" s="24">
        <f t="shared" si="12"/>
        <v>0.5</v>
      </c>
      <c r="L134" s="24"/>
      <c r="M134" s="24"/>
      <c r="N134" s="24"/>
      <c r="O134" s="37"/>
    </row>
    <row r="135" s="20" customFormat="1" ht="18" hidden="1" spans="1:15">
      <c r="A135" s="27">
        <v>134</v>
      </c>
      <c r="B135" s="28" t="s">
        <v>246</v>
      </c>
      <c r="C135" s="27" t="s">
        <v>355</v>
      </c>
      <c r="D135" s="41" t="s">
        <v>356</v>
      </c>
      <c r="E135" s="33" t="s">
        <v>262</v>
      </c>
      <c r="F135" s="24" t="s">
        <v>35</v>
      </c>
      <c r="G135" s="24" t="s">
        <v>27</v>
      </c>
      <c r="H135" s="24">
        <f t="shared" si="10"/>
        <v>1</v>
      </c>
      <c r="I135" s="24">
        <f t="shared" si="11"/>
        <v>0.2</v>
      </c>
      <c r="J135" s="35">
        <f t="shared" si="9"/>
        <v>0.3</v>
      </c>
      <c r="K135" s="24">
        <f t="shared" si="12"/>
        <v>0.5</v>
      </c>
      <c r="L135" s="24"/>
      <c r="M135" s="24"/>
      <c r="N135" s="24"/>
      <c r="O135" s="37"/>
    </row>
    <row r="136" s="20" customFormat="1" ht="18" hidden="1" spans="1:15">
      <c r="A136" s="24">
        <v>135</v>
      </c>
      <c r="B136" s="28" t="s">
        <v>246</v>
      </c>
      <c r="C136" s="24" t="s">
        <v>355</v>
      </c>
      <c r="D136" s="41" t="s">
        <v>356</v>
      </c>
      <c r="E136" s="33" t="s">
        <v>358</v>
      </c>
      <c r="F136" s="24" t="s">
        <v>35</v>
      </c>
      <c r="G136" s="24" t="s">
        <v>27</v>
      </c>
      <c r="H136" s="24">
        <f t="shared" si="10"/>
        <v>1</v>
      </c>
      <c r="I136" s="24">
        <f t="shared" si="11"/>
        <v>0.2</v>
      </c>
      <c r="J136" s="35">
        <f t="shared" si="9"/>
        <v>0.3</v>
      </c>
      <c r="K136" s="24">
        <f t="shared" si="12"/>
        <v>0.5</v>
      </c>
      <c r="L136" s="24"/>
      <c r="M136" s="24"/>
      <c r="N136" s="24"/>
      <c r="O136" s="37"/>
    </row>
    <row r="137" s="20" customFormat="1" ht="18" hidden="1" spans="1:15">
      <c r="A137" s="24">
        <v>136</v>
      </c>
      <c r="B137" s="28" t="s">
        <v>246</v>
      </c>
      <c r="C137" s="24" t="s">
        <v>355</v>
      </c>
      <c r="D137" s="41" t="s">
        <v>356</v>
      </c>
      <c r="E137" s="33" t="s">
        <v>359</v>
      </c>
      <c r="F137" s="24" t="s">
        <v>35</v>
      </c>
      <c r="G137" s="24" t="s">
        <v>27</v>
      </c>
      <c r="H137" s="24">
        <f t="shared" si="10"/>
        <v>1</v>
      </c>
      <c r="I137" s="24">
        <f t="shared" si="11"/>
        <v>0.2</v>
      </c>
      <c r="J137" s="35">
        <f t="shared" si="9"/>
        <v>0.3</v>
      </c>
      <c r="K137" s="24">
        <f t="shared" si="12"/>
        <v>0.5</v>
      </c>
      <c r="L137" s="24"/>
      <c r="M137" s="24"/>
      <c r="N137" s="24"/>
      <c r="O137" s="37"/>
    </row>
    <row r="138" s="20" customFormat="1" ht="18" hidden="1" spans="1:15">
      <c r="A138" s="24">
        <v>137</v>
      </c>
      <c r="B138" s="28" t="s">
        <v>246</v>
      </c>
      <c r="C138" s="24" t="s">
        <v>355</v>
      </c>
      <c r="D138" s="41" t="s">
        <v>356</v>
      </c>
      <c r="E138" s="33" t="s">
        <v>360</v>
      </c>
      <c r="F138" s="24" t="s">
        <v>35</v>
      </c>
      <c r="G138" s="24" t="s">
        <v>27</v>
      </c>
      <c r="H138" s="24">
        <f t="shared" si="10"/>
        <v>1</v>
      </c>
      <c r="I138" s="24">
        <f t="shared" si="11"/>
        <v>0.2</v>
      </c>
      <c r="J138" s="35">
        <f t="shared" si="9"/>
        <v>0.3</v>
      </c>
      <c r="K138" s="24">
        <f t="shared" si="12"/>
        <v>0.5</v>
      </c>
      <c r="L138" s="24"/>
      <c r="M138" s="24"/>
      <c r="N138" s="24"/>
      <c r="O138" s="37"/>
    </row>
    <row r="139" s="20" customFormat="1" ht="18" hidden="1" spans="1:15">
      <c r="A139" s="24">
        <v>138</v>
      </c>
      <c r="B139" s="28" t="s">
        <v>246</v>
      </c>
      <c r="C139" s="24" t="s">
        <v>355</v>
      </c>
      <c r="D139" s="41" t="s">
        <v>356</v>
      </c>
      <c r="E139" s="33" t="s">
        <v>361</v>
      </c>
      <c r="F139" s="24" t="s">
        <v>35</v>
      </c>
      <c r="G139" s="24" t="s">
        <v>27</v>
      </c>
      <c r="H139" s="24">
        <f t="shared" si="10"/>
        <v>1</v>
      </c>
      <c r="I139" s="24">
        <f t="shared" si="11"/>
        <v>0.2</v>
      </c>
      <c r="J139" s="35">
        <f t="shared" si="9"/>
        <v>0.3</v>
      </c>
      <c r="K139" s="24">
        <f t="shared" si="12"/>
        <v>0.5</v>
      </c>
      <c r="L139" s="24"/>
      <c r="M139" s="24"/>
      <c r="N139" s="24"/>
      <c r="O139" s="37"/>
    </row>
    <row r="140" s="20" customFormat="1" ht="18" hidden="1" spans="1:15">
      <c r="A140" s="24">
        <v>139</v>
      </c>
      <c r="B140" s="28" t="s">
        <v>246</v>
      </c>
      <c r="C140" s="24" t="s">
        <v>355</v>
      </c>
      <c r="D140" s="41" t="s">
        <v>356</v>
      </c>
      <c r="E140" s="33" t="s">
        <v>362</v>
      </c>
      <c r="F140" s="24" t="s">
        <v>35</v>
      </c>
      <c r="G140" s="24" t="s">
        <v>27</v>
      </c>
      <c r="H140" s="24">
        <f t="shared" si="10"/>
        <v>1</v>
      </c>
      <c r="I140" s="24">
        <f t="shared" si="11"/>
        <v>0.2</v>
      </c>
      <c r="J140" s="35">
        <f t="shared" si="9"/>
        <v>0.3</v>
      </c>
      <c r="K140" s="24">
        <f t="shared" si="12"/>
        <v>0.5</v>
      </c>
      <c r="L140" s="24"/>
      <c r="M140" s="24"/>
      <c r="N140" s="24"/>
      <c r="O140" s="37"/>
    </row>
    <row r="141" s="20" customFormat="1" ht="18" hidden="1" spans="1:15">
      <c r="A141" s="24">
        <v>140</v>
      </c>
      <c r="B141" s="28" t="s">
        <v>246</v>
      </c>
      <c r="C141" s="24" t="s">
        <v>355</v>
      </c>
      <c r="D141" s="41" t="s">
        <v>356</v>
      </c>
      <c r="E141" s="33" t="s">
        <v>363</v>
      </c>
      <c r="F141" s="24" t="s">
        <v>35</v>
      </c>
      <c r="G141" s="24" t="s">
        <v>27</v>
      </c>
      <c r="H141" s="24">
        <f t="shared" si="10"/>
        <v>1</v>
      </c>
      <c r="I141" s="24">
        <f t="shared" si="11"/>
        <v>0.2</v>
      </c>
      <c r="J141" s="35">
        <f t="shared" si="9"/>
        <v>0.3</v>
      </c>
      <c r="K141" s="24">
        <f t="shared" si="12"/>
        <v>0.5</v>
      </c>
      <c r="L141" s="24"/>
      <c r="M141" s="24"/>
      <c r="N141" s="24"/>
      <c r="O141" s="37"/>
    </row>
    <row r="142" s="20" customFormat="1" ht="18" hidden="1" spans="1:15">
      <c r="A142" s="24">
        <v>141</v>
      </c>
      <c r="B142" s="28" t="s">
        <v>246</v>
      </c>
      <c r="C142" s="24" t="s">
        <v>355</v>
      </c>
      <c r="D142" s="41" t="s">
        <v>356</v>
      </c>
      <c r="E142" s="33" t="s">
        <v>364</v>
      </c>
      <c r="F142" s="24" t="s">
        <v>35</v>
      </c>
      <c r="G142" s="24" t="s">
        <v>27</v>
      </c>
      <c r="H142" s="24">
        <f t="shared" si="10"/>
        <v>1</v>
      </c>
      <c r="I142" s="24">
        <f t="shared" si="11"/>
        <v>0.2</v>
      </c>
      <c r="J142" s="35">
        <f t="shared" si="9"/>
        <v>0.3</v>
      </c>
      <c r="K142" s="24">
        <f t="shared" si="12"/>
        <v>0.5</v>
      </c>
      <c r="L142" s="24"/>
      <c r="M142" s="24"/>
      <c r="N142" s="24"/>
      <c r="O142" s="37"/>
    </row>
    <row r="143" s="20" customFormat="1" ht="18" hidden="1" spans="1:15">
      <c r="A143" s="24">
        <v>142</v>
      </c>
      <c r="B143" s="28" t="s">
        <v>246</v>
      </c>
      <c r="C143" s="24" t="s">
        <v>355</v>
      </c>
      <c r="D143" s="41" t="s">
        <v>356</v>
      </c>
      <c r="E143" s="33" t="s">
        <v>365</v>
      </c>
      <c r="F143" s="24" t="s">
        <v>35</v>
      </c>
      <c r="G143" s="24" t="s">
        <v>27</v>
      </c>
      <c r="H143" s="24">
        <f t="shared" si="10"/>
        <v>1</v>
      </c>
      <c r="I143" s="24">
        <f t="shared" si="11"/>
        <v>0.2</v>
      </c>
      <c r="J143" s="35">
        <f t="shared" si="9"/>
        <v>0.3</v>
      </c>
      <c r="K143" s="24">
        <f t="shared" si="12"/>
        <v>0.5</v>
      </c>
      <c r="L143" s="24"/>
      <c r="M143" s="24"/>
      <c r="N143" s="24"/>
      <c r="O143" s="37"/>
    </row>
    <row r="144" s="20" customFormat="1" ht="18" hidden="1" spans="1:15">
      <c r="A144" s="24">
        <v>143</v>
      </c>
      <c r="B144" s="28" t="s">
        <v>246</v>
      </c>
      <c r="C144" s="24" t="s">
        <v>355</v>
      </c>
      <c r="D144" s="41" t="s">
        <v>356</v>
      </c>
      <c r="E144" s="33" t="s">
        <v>366</v>
      </c>
      <c r="F144" s="24" t="s">
        <v>35</v>
      </c>
      <c r="G144" s="24" t="s">
        <v>27</v>
      </c>
      <c r="H144" s="24">
        <f t="shared" si="10"/>
        <v>1</v>
      </c>
      <c r="I144" s="24">
        <f t="shared" si="11"/>
        <v>0.2</v>
      </c>
      <c r="J144" s="35">
        <f t="shared" si="9"/>
        <v>0.3</v>
      </c>
      <c r="K144" s="24">
        <f t="shared" si="12"/>
        <v>0.5</v>
      </c>
      <c r="L144" s="24"/>
      <c r="M144" s="24"/>
      <c r="N144" s="24"/>
      <c r="O144" s="37"/>
    </row>
    <row r="145" s="20" customFormat="1" ht="18" hidden="1" spans="1:15">
      <c r="A145" s="24">
        <v>144</v>
      </c>
      <c r="B145" s="28" t="s">
        <v>246</v>
      </c>
      <c r="C145" s="24" t="s">
        <v>355</v>
      </c>
      <c r="D145" s="41" t="s">
        <v>356</v>
      </c>
      <c r="E145" s="33" t="s">
        <v>367</v>
      </c>
      <c r="F145" s="24" t="s">
        <v>35</v>
      </c>
      <c r="G145" s="24" t="s">
        <v>27</v>
      </c>
      <c r="H145" s="24">
        <f t="shared" si="10"/>
        <v>1</v>
      </c>
      <c r="I145" s="24">
        <f t="shared" si="11"/>
        <v>0.2</v>
      </c>
      <c r="J145" s="35">
        <f t="shared" si="9"/>
        <v>0.3</v>
      </c>
      <c r="K145" s="24">
        <f t="shared" si="12"/>
        <v>0.5</v>
      </c>
      <c r="L145" s="24"/>
      <c r="M145" s="24"/>
      <c r="N145" s="24"/>
      <c r="O145" s="37"/>
    </row>
    <row r="146" s="20" customFormat="1" ht="18" hidden="1" spans="1:15">
      <c r="A146" s="29">
        <v>145</v>
      </c>
      <c r="B146" s="28" t="s">
        <v>246</v>
      </c>
      <c r="C146" s="31" t="s">
        <v>355</v>
      </c>
      <c r="D146" s="42" t="s">
        <v>356</v>
      </c>
      <c r="E146" s="33" t="s">
        <v>368</v>
      </c>
      <c r="F146" s="24" t="s">
        <v>35</v>
      </c>
      <c r="G146" s="24" t="s">
        <v>27</v>
      </c>
      <c r="H146" s="24">
        <f t="shared" si="10"/>
        <v>1</v>
      </c>
      <c r="I146" s="24">
        <f t="shared" si="11"/>
        <v>0.2</v>
      </c>
      <c r="J146" s="35">
        <f t="shared" si="9"/>
        <v>0.3</v>
      </c>
      <c r="K146" s="24">
        <f t="shared" si="12"/>
        <v>0.5</v>
      </c>
      <c r="L146" s="24"/>
      <c r="M146" s="24"/>
      <c r="N146" s="24"/>
      <c r="O146" s="37"/>
    </row>
    <row r="147" s="20" customFormat="1" ht="18" spans="1:15">
      <c r="A147" s="24">
        <v>146</v>
      </c>
      <c r="B147" s="8" t="s">
        <v>246</v>
      </c>
      <c r="C147" s="25" t="s">
        <v>355</v>
      </c>
      <c r="D147" s="25" t="s">
        <v>263</v>
      </c>
      <c r="E147" s="32" t="s">
        <v>264</v>
      </c>
      <c r="F147" s="24" t="s">
        <v>35</v>
      </c>
      <c r="G147" s="24" t="s">
        <v>27</v>
      </c>
      <c r="H147" s="24">
        <f t="shared" si="10"/>
        <v>1</v>
      </c>
      <c r="I147" s="24">
        <f t="shared" si="11"/>
        <v>0.2</v>
      </c>
      <c r="J147" s="35">
        <f t="shared" si="9"/>
        <v>0.3</v>
      </c>
      <c r="K147" s="24">
        <f t="shared" si="12"/>
        <v>0.5</v>
      </c>
      <c r="L147" s="24"/>
      <c r="M147" s="24"/>
      <c r="N147" s="24"/>
      <c r="O147" s="37"/>
    </row>
    <row r="148" s="20" customFormat="1" ht="18" hidden="1" spans="1:15">
      <c r="A148" s="27">
        <v>147</v>
      </c>
      <c r="B148" s="28" t="s">
        <v>246</v>
      </c>
      <c r="C148" s="27" t="s">
        <v>355</v>
      </c>
      <c r="D148" s="27" t="s">
        <v>263</v>
      </c>
      <c r="E148" s="32" t="s">
        <v>265</v>
      </c>
      <c r="F148" s="24" t="s">
        <v>35</v>
      </c>
      <c r="G148" s="24" t="s">
        <v>27</v>
      </c>
      <c r="H148" s="24">
        <f t="shared" si="10"/>
        <v>1</v>
      </c>
      <c r="I148" s="24">
        <f t="shared" si="11"/>
        <v>0.2</v>
      </c>
      <c r="J148" s="35">
        <f t="shared" si="9"/>
        <v>0.3</v>
      </c>
      <c r="K148" s="24">
        <f t="shared" si="12"/>
        <v>0.5</v>
      </c>
      <c r="L148" s="24"/>
      <c r="M148" s="24"/>
      <c r="N148" s="24"/>
      <c r="O148" s="37"/>
    </row>
    <row r="149" s="20" customFormat="1" ht="18" hidden="1" spans="1:15">
      <c r="A149" s="24">
        <v>148</v>
      </c>
      <c r="B149" s="28" t="s">
        <v>246</v>
      </c>
      <c r="C149" s="24" t="s">
        <v>355</v>
      </c>
      <c r="D149" s="24" t="s">
        <v>263</v>
      </c>
      <c r="E149" s="32" t="s">
        <v>266</v>
      </c>
      <c r="F149" s="24" t="s">
        <v>35</v>
      </c>
      <c r="G149" s="24" t="s">
        <v>27</v>
      </c>
      <c r="H149" s="24">
        <f t="shared" si="10"/>
        <v>1</v>
      </c>
      <c r="I149" s="24">
        <f t="shared" si="11"/>
        <v>0.2</v>
      </c>
      <c r="J149" s="35">
        <f t="shared" si="9"/>
        <v>0.3</v>
      </c>
      <c r="K149" s="24">
        <f t="shared" si="12"/>
        <v>0.5</v>
      </c>
      <c r="L149" s="24"/>
      <c r="M149" s="24"/>
      <c r="N149" s="24"/>
      <c r="O149" s="37"/>
    </row>
    <row r="150" s="20" customFormat="1" ht="18" hidden="1" spans="1:15">
      <c r="A150" s="24">
        <v>149</v>
      </c>
      <c r="B150" s="28" t="s">
        <v>246</v>
      </c>
      <c r="C150" s="24" t="s">
        <v>355</v>
      </c>
      <c r="D150" s="24" t="s">
        <v>263</v>
      </c>
      <c r="E150" s="32" t="s">
        <v>267</v>
      </c>
      <c r="F150" s="24" t="s">
        <v>35</v>
      </c>
      <c r="G150" s="24" t="s">
        <v>27</v>
      </c>
      <c r="H150" s="24">
        <f t="shared" si="10"/>
        <v>1</v>
      </c>
      <c r="I150" s="24">
        <f t="shared" si="11"/>
        <v>0.2</v>
      </c>
      <c r="J150" s="35">
        <f t="shared" si="9"/>
        <v>0.3</v>
      </c>
      <c r="K150" s="24">
        <f t="shared" si="12"/>
        <v>0.5</v>
      </c>
      <c r="L150" s="24"/>
      <c r="M150" s="24"/>
      <c r="N150" s="24"/>
      <c r="O150" s="37"/>
    </row>
    <row r="151" s="20" customFormat="1" ht="18" hidden="1" spans="1:15">
      <c r="A151" s="24">
        <v>150</v>
      </c>
      <c r="B151" s="28" t="s">
        <v>246</v>
      </c>
      <c r="C151" s="24" t="s">
        <v>355</v>
      </c>
      <c r="D151" s="24" t="s">
        <v>263</v>
      </c>
      <c r="E151" s="32" t="s">
        <v>269</v>
      </c>
      <c r="F151" s="24" t="s">
        <v>35</v>
      </c>
      <c r="G151" s="24" t="s">
        <v>27</v>
      </c>
      <c r="H151" s="24">
        <f t="shared" si="10"/>
        <v>1</v>
      </c>
      <c r="I151" s="24">
        <f t="shared" si="11"/>
        <v>0.2</v>
      </c>
      <c r="J151" s="35">
        <f t="shared" si="9"/>
        <v>0.3</v>
      </c>
      <c r="K151" s="24">
        <f t="shared" si="12"/>
        <v>0.5</v>
      </c>
      <c r="L151" s="24"/>
      <c r="M151" s="24"/>
      <c r="N151" s="24"/>
      <c r="O151" s="37"/>
    </row>
    <row r="152" s="20" customFormat="1" ht="18" hidden="1" spans="1:15">
      <c r="A152" s="24">
        <v>151</v>
      </c>
      <c r="B152" s="28" t="s">
        <v>246</v>
      </c>
      <c r="C152" s="24" t="s">
        <v>355</v>
      </c>
      <c r="D152" s="24" t="s">
        <v>263</v>
      </c>
      <c r="E152" s="32" t="s">
        <v>270</v>
      </c>
      <c r="F152" s="24" t="s">
        <v>35</v>
      </c>
      <c r="G152" s="24" t="s">
        <v>27</v>
      </c>
      <c r="H152" s="24">
        <f t="shared" si="10"/>
        <v>1</v>
      </c>
      <c r="I152" s="24">
        <f t="shared" si="11"/>
        <v>0.2</v>
      </c>
      <c r="J152" s="35">
        <f t="shared" si="9"/>
        <v>0.3</v>
      </c>
      <c r="K152" s="24">
        <f t="shared" si="12"/>
        <v>0.5</v>
      </c>
      <c r="L152" s="24"/>
      <c r="M152" s="24"/>
      <c r="N152" s="24"/>
      <c r="O152" s="37"/>
    </row>
    <row r="153" s="20" customFormat="1" ht="18" hidden="1" spans="1:15">
      <c r="A153" s="24">
        <v>152</v>
      </c>
      <c r="B153" s="28" t="s">
        <v>246</v>
      </c>
      <c r="C153" s="24" t="s">
        <v>355</v>
      </c>
      <c r="D153" s="24" t="s">
        <v>263</v>
      </c>
      <c r="E153" s="32" t="s">
        <v>271</v>
      </c>
      <c r="F153" s="24" t="s">
        <v>35</v>
      </c>
      <c r="G153" s="24" t="s">
        <v>27</v>
      </c>
      <c r="H153" s="24">
        <f t="shared" si="10"/>
        <v>1</v>
      </c>
      <c r="I153" s="24">
        <f t="shared" si="11"/>
        <v>0.2</v>
      </c>
      <c r="J153" s="35">
        <f t="shared" si="9"/>
        <v>0.3</v>
      </c>
      <c r="K153" s="24">
        <f t="shared" si="12"/>
        <v>0.5</v>
      </c>
      <c r="L153" s="24"/>
      <c r="M153" s="24"/>
      <c r="N153" s="24"/>
      <c r="O153" s="37"/>
    </row>
    <row r="154" s="20" customFormat="1" ht="18" hidden="1" spans="1:15">
      <c r="A154" s="24">
        <v>153</v>
      </c>
      <c r="B154" s="28" t="s">
        <v>246</v>
      </c>
      <c r="C154" s="24" t="s">
        <v>355</v>
      </c>
      <c r="D154" s="24" t="s">
        <v>263</v>
      </c>
      <c r="E154" s="32" t="s">
        <v>272</v>
      </c>
      <c r="F154" s="24" t="s">
        <v>35</v>
      </c>
      <c r="G154" s="24" t="s">
        <v>27</v>
      </c>
      <c r="H154" s="24">
        <f t="shared" si="10"/>
        <v>1</v>
      </c>
      <c r="I154" s="24">
        <f t="shared" si="11"/>
        <v>0.2</v>
      </c>
      <c r="J154" s="35">
        <f t="shared" si="9"/>
        <v>0.3</v>
      </c>
      <c r="K154" s="24">
        <f t="shared" si="12"/>
        <v>0.5</v>
      </c>
      <c r="L154" s="24"/>
      <c r="M154" s="24"/>
      <c r="N154" s="24"/>
      <c r="O154" s="37"/>
    </row>
    <row r="155" s="20" customFormat="1" ht="18" hidden="1" spans="1:15">
      <c r="A155" s="24">
        <v>154</v>
      </c>
      <c r="B155" s="28" t="s">
        <v>246</v>
      </c>
      <c r="C155" s="24" t="s">
        <v>355</v>
      </c>
      <c r="D155" s="24" t="s">
        <v>263</v>
      </c>
      <c r="E155" s="33" t="s">
        <v>273</v>
      </c>
      <c r="F155" s="24" t="s">
        <v>35</v>
      </c>
      <c r="G155" s="24" t="s">
        <v>27</v>
      </c>
      <c r="H155" s="24">
        <f t="shared" si="10"/>
        <v>1</v>
      </c>
      <c r="I155" s="24">
        <f t="shared" si="11"/>
        <v>0.2</v>
      </c>
      <c r="J155" s="35">
        <f t="shared" si="9"/>
        <v>0.3</v>
      </c>
      <c r="K155" s="24">
        <f t="shared" si="12"/>
        <v>0.5</v>
      </c>
      <c r="L155" s="24"/>
      <c r="M155" s="24"/>
      <c r="N155" s="24"/>
      <c r="O155" s="37"/>
    </row>
    <row r="156" s="20" customFormat="1" ht="18" hidden="1" spans="1:15">
      <c r="A156" s="24">
        <v>155</v>
      </c>
      <c r="B156" s="28" t="s">
        <v>246</v>
      </c>
      <c r="C156" s="24" t="s">
        <v>355</v>
      </c>
      <c r="D156" s="24" t="s">
        <v>263</v>
      </c>
      <c r="E156" s="33" t="s">
        <v>274</v>
      </c>
      <c r="F156" s="24" t="s">
        <v>35</v>
      </c>
      <c r="G156" s="24" t="s">
        <v>27</v>
      </c>
      <c r="H156" s="24">
        <f t="shared" si="10"/>
        <v>1</v>
      </c>
      <c r="I156" s="24">
        <f t="shared" si="11"/>
        <v>0.2</v>
      </c>
      <c r="J156" s="35">
        <f t="shared" si="9"/>
        <v>0.3</v>
      </c>
      <c r="K156" s="24">
        <f t="shared" si="12"/>
        <v>0.5</v>
      </c>
      <c r="L156" s="24"/>
      <c r="M156" s="24"/>
      <c r="N156" s="24"/>
      <c r="O156" s="37"/>
    </row>
    <row r="157" s="20" customFormat="1" ht="18" hidden="1" spans="1:15">
      <c r="A157" s="24">
        <v>156</v>
      </c>
      <c r="B157" s="28" t="s">
        <v>246</v>
      </c>
      <c r="C157" s="24" t="s">
        <v>355</v>
      </c>
      <c r="D157" s="24" t="s">
        <v>263</v>
      </c>
      <c r="E157" s="33" t="s">
        <v>275</v>
      </c>
      <c r="F157" s="24" t="s">
        <v>35</v>
      </c>
      <c r="G157" s="24" t="s">
        <v>27</v>
      </c>
      <c r="H157" s="24">
        <f t="shared" si="10"/>
        <v>1</v>
      </c>
      <c r="I157" s="24">
        <f t="shared" si="11"/>
        <v>0.2</v>
      </c>
      <c r="J157" s="35">
        <f t="shared" si="9"/>
        <v>0.3</v>
      </c>
      <c r="K157" s="24">
        <f t="shared" si="12"/>
        <v>0.5</v>
      </c>
      <c r="L157" s="24"/>
      <c r="M157" s="24"/>
      <c r="N157" s="24"/>
      <c r="O157" s="37"/>
    </row>
    <row r="158" s="20" customFormat="1" ht="18" hidden="1" spans="1:15">
      <c r="A158" s="24">
        <v>157</v>
      </c>
      <c r="B158" s="28" t="s">
        <v>246</v>
      </c>
      <c r="C158" s="24" t="s">
        <v>355</v>
      </c>
      <c r="D158" s="24" t="s">
        <v>263</v>
      </c>
      <c r="E158" s="33" t="s">
        <v>276</v>
      </c>
      <c r="F158" s="24" t="s">
        <v>35</v>
      </c>
      <c r="G158" s="24" t="s">
        <v>27</v>
      </c>
      <c r="H158" s="24">
        <f t="shared" si="10"/>
        <v>1</v>
      </c>
      <c r="I158" s="24">
        <f t="shared" si="11"/>
        <v>0.2</v>
      </c>
      <c r="J158" s="35">
        <f t="shared" si="9"/>
        <v>0.3</v>
      </c>
      <c r="K158" s="24">
        <f t="shared" si="12"/>
        <v>0.5</v>
      </c>
      <c r="L158" s="24"/>
      <c r="M158" s="24"/>
      <c r="N158" s="24"/>
      <c r="O158" s="37"/>
    </row>
    <row r="159" s="20" customFormat="1" ht="18" hidden="1" spans="1:15">
      <c r="A159" s="24">
        <v>158</v>
      </c>
      <c r="B159" s="28" t="s">
        <v>246</v>
      </c>
      <c r="C159" s="24" t="s">
        <v>355</v>
      </c>
      <c r="D159" s="24" t="s">
        <v>263</v>
      </c>
      <c r="E159" s="33" t="s">
        <v>277</v>
      </c>
      <c r="F159" s="24" t="s">
        <v>35</v>
      </c>
      <c r="G159" s="24" t="s">
        <v>27</v>
      </c>
      <c r="H159" s="24">
        <f t="shared" si="10"/>
        <v>1</v>
      </c>
      <c r="I159" s="24">
        <f t="shared" si="11"/>
        <v>0.2</v>
      </c>
      <c r="J159" s="35">
        <f t="shared" si="9"/>
        <v>0.3</v>
      </c>
      <c r="K159" s="24">
        <f t="shared" si="12"/>
        <v>0.5</v>
      </c>
      <c r="L159" s="24"/>
      <c r="M159" s="24"/>
      <c r="N159" s="24"/>
      <c r="O159" s="37"/>
    </row>
    <row r="160" s="20" customFormat="1" ht="18" hidden="1" spans="1:15">
      <c r="A160" s="24">
        <v>159</v>
      </c>
      <c r="B160" s="28" t="s">
        <v>246</v>
      </c>
      <c r="C160" s="24" t="s">
        <v>355</v>
      </c>
      <c r="D160" s="24" t="s">
        <v>263</v>
      </c>
      <c r="E160" s="33" t="s">
        <v>278</v>
      </c>
      <c r="F160" s="24" t="s">
        <v>35</v>
      </c>
      <c r="G160" s="24" t="s">
        <v>27</v>
      </c>
      <c r="H160" s="24">
        <f t="shared" si="10"/>
        <v>1</v>
      </c>
      <c r="I160" s="24">
        <f t="shared" si="11"/>
        <v>0.2</v>
      </c>
      <c r="J160" s="35">
        <f t="shared" si="9"/>
        <v>0.3</v>
      </c>
      <c r="K160" s="24">
        <f t="shared" si="12"/>
        <v>0.5</v>
      </c>
      <c r="L160" s="24"/>
      <c r="M160" s="24"/>
      <c r="N160" s="24"/>
      <c r="O160" s="37"/>
    </row>
    <row r="161" s="20" customFormat="1" ht="18" hidden="1" spans="1:15">
      <c r="A161" s="24">
        <v>160</v>
      </c>
      <c r="B161" s="28" t="s">
        <v>246</v>
      </c>
      <c r="C161" s="24" t="s">
        <v>355</v>
      </c>
      <c r="D161" s="24" t="s">
        <v>263</v>
      </c>
      <c r="E161" s="33" t="s">
        <v>279</v>
      </c>
      <c r="F161" s="24" t="s">
        <v>35</v>
      </c>
      <c r="G161" s="24" t="s">
        <v>27</v>
      </c>
      <c r="H161" s="24">
        <f t="shared" si="10"/>
        <v>1</v>
      </c>
      <c r="I161" s="24">
        <f t="shared" si="11"/>
        <v>0.2</v>
      </c>
      <c r="J161" s="35">
        <f t="shared" si="9"/>
        <v>0.3</v>
      </c>
      <c r="K161" s="24">
        <f t="shared" si="12"/>
        <v>0.5</v>
      </c>
      <c r="L161" s="24"/>
      <c r="M161" s="24"/>
      <c r="N161" s="24"/>
      <c r="O161" s="37"/>
    </row>
    <row r="162" s="20" customFormat="1" ht="18" hidden="1" spans="1:15">
      <c r="A162" s="24">
        <v>161</v>
      </c>
      <c r="B162" s="28" t="s">
        <v>246</v>
      </c>
      <c r="C162" s="24" t="s">
        <v>355</v>
      </c>
      <c r="D162" s="24" t="s">
        <v>263</v>
      </c>
      <c r="E162" s="33" t="s">
        <v>280</v>
      </c>
      <c r="F162" s="24" t="s">
        <v>35</v>
      </c>
      <c r="G162" s="24" t="s">
        <v>27</v>
      </c>
      <c r="H162" s="24">
        <f t="shared" si="10"/>
        <v>1</v>
      </c>
      <c r="I162" s="24">
        <f t="shared" si="11"/>
        <v>0.2</v>
      </c>
      <c r="J162" s="35">
        <f t="shared" si="9"/>
        <v>0.3</v>
      </c>
      <c r="K162" s="24">
        <f t="shared" si="12"/>
        <v>0.5</v>
      </c>
      <c r="L162" s="24"/>
      <c r="M162" s="24"/>
      <c r="N162" s="24"/>
      <c r="O162" s="37"/>
    </row>
    <row r="163" s="20" customFormat="1" ht="18" hidden="1" spans="1:15">
      <c r="A163" s="24">
        <v>162</v>
      </c>
      <c r="B163" s="28" t="s">
        <v>246</v>
      </c>
      <c r="C163" s="24" t="s">
        <v>355</v>
      </c>
      <c r="D163" s="24" t="s">
        <v>263</v>
      </c>
      <c r="E163" s="33" t="s">
        <v>281</v>
      </c>
      <c r="F163" s="24" t="s">
        <v>35</v>
      </c>
      <c r="G163" s="24" t="s">
        <v>27</v>
      </c>
      <c r="H163" s="24">
        <f t="shared" si="10"/>
        <v>1</v>
      </c>
      <c r="I163" s="24">
        <f t="shared" si="11"/>
        <v>0.2</v>
      </c>
      <c r="J163" s="35">
        <f t="shared" si="9"/>
        <v>0.3</v>
      </c>
      <c r="K163" s="24">
        <f t="shared" si="12"/>
        <v>0.5</v>
      </c>
      <c r="L163" s="24"/>
      <c r="M163" s="24"/>
      <c r="N163" s="24"/>
      <c r="O163" s="37"/>
    </row>
    <row r="164" s="20" customFormat="1" ht="18" hidden="1" spans="1:15">
      <c r="A164" s="24">
        <v>163</v>
      </c>
      <c r="B164" s="28" t="s">
        <v>246</v>
      </c>
      <c r="C164" s="24" t="s">
        <v>355</v>
      </c>
      <c r="D164" s="24" t="s">
        <v>263</v>
      </c>
      <c r="E164" s="33" t="s">
        <v>282</v>
      </c>
      <c r="F164" s="24" t="s">
        <v>35</v>
      </c>
      <c r="G164" s="24" t="s">
        <v>27</v>
      </c>
      <c r="H164" s="24">
        <f t="shared" si="10"/>
        <v>1</v>
      </c>
      <c r="I164" s="24">
        <f t="shared" si="11"/>
        <v>0.2</v>
      </c>
      <c r="J164" s="35">
        <f t="shared" si="9"/>
        <v>0.3</v>
      </c>
      <c r="K164" s="24">
        <f t="shared" si="12"/>
        <v>0.5</v>
      </c>
      <c r="L164" s="24"/>
      <c r="M164" s="24"/>
      <c r="N164" s="24"/>
      <c r="O164" s="37"/>
    </row>
    <row r="165" s="20" customFormat="1" ht="18" hidden="1" spans="1:15">
      <c r="A165" s="24">
        <v>164</v>
      </c>
      <c r="B165" s="28" t="s">
        <v>246</v>
      </c>
      <c r="C165" s="24" t="s">
        <v>355</v>
      </c>
      <c r="D165" s="24" t="s">
        <v>263</v>
      </c>
      <c r="E165" s="33" t="s">
        <v>283</v>
      </c>
      <c r="F165" s="24" t="s">
        <v>35</v>
      </c>
      <c r="G165" s="24" t="s">
        <v>27</v>
      </c>
      <c r="H165" s="24">
        <f t="shared" si="10"/>
        <v>1</v>
      </c>
      <c r="I165" s="24">
        <f t="shared" si="11"/>
        <v>0.2</v>
      </c>
      <c r="J165" s="35">
        <f t="shared" si="9"/>
        <v>0.3</v>
      </c>
      <c r="K165" s="24">
        <f t="shared" si="12"/>
        <v>0.5</v>
      </c>
      <c r="L165" s="24"/>
      <c r="M165" s="24"/>
      <c r="N165" s="24"/>
      <c r="O165" s="37"/>
    </row>
    <row r="166" ht="36" hidden="1" spans="1:14">
      <c r="A166" s="24">
        <v>165</v>
      </c>
      <c r="B166" s="28" t="s">
        <v>246</v>
      </c>
      <c r="C166" s="32" t="s">
        <v>320</v>
      </c>
      <c r="D166" s="33" t="s">
        <v>321</v>
      </c>
      <c r="E166" s="24" t="s">
        <v>322</v>
      </c>
      <c r="F166" s="24" t="s">
        <v>15</v>
      </c>
      <c r="G166" s="24" t="s">
        <v>27</v>
      </c>
      <c r="H166" s="24">
        <f t="shared" si="10"/>
        <v>1</v>
      </c>
      <c r="I166" s="24">
        <f t="shared" si="11"/>
        <v>0.2</v>
      </c>
      <c r="J166" s="35">
        <f t="shared" si="9"/>
        <v>0.3</v>
      </c>
      <c r="K166" s="24">
        <f t="shared" si="12"/>
        <v>0.5</v>
      </c>
      <c r="L166" s="24"/>
      <c r="M166" s="24"/>
      <c r="N166" s="24"/>
    </row>
    <row r="167" ht="18" hidden="1" spans="1:14">
      <c r="A167" s="24">
        <v>166</v>
      </c>
      <c r="B167" s="28" t="s">
        <v>246</v>
      </c>
      <c r="C167" s="32" t="s">
        <v>320</v>
      </c>
      <c r="D167" s="32" t="s">
        <v>323</v>
      </c>
      <c r="E167" s="24" t="s">
        <v>324</v>
      </c>
      <c r="F167" s="24" t="s">
        <v>15</v>
      </c>
      <c r="G167" s="24" t="s">
        <v>27</v>
      </c>
      <c r="H167" s="24">
        <f t="shared" si="10"/>
        <v>1</v>
      </c>
      <c r="I167" s="24">
        <f t="shared" si="11"/>
        <v>0.2</v>
      </c>
      <c r="J167" s="35">
        <f t="shared" si="9"/>
        <v>0.3</v>
      </c>
      <c r="K167" s="24">
        <f t="shared" si="12"/>
        <v>0.5</v>
      </c>
      <c r="L167" s="24"/>
      <c r="M167" s="24"/>
      <c r="N167" s="24"/>
    </row>
    <row r="168" ht="18" hidden="1" spans="1:14">
      <c r="A168" s="24">
        <v>167</v>
      </c>
      <c r="B168" s="28" t="s">
        <v>246</v>
      </c>
      <c r="C168" s="32" t="s">
        <v>320</v>
      </c>
      <c r="D168" s="24" t="s">
        <v>325</v>
      </c>
      <c r="E168" s="24" t="s">
        <v>326</v>
      </c>
      <c r="F168" s="24" t="s">
        <v>15</v>
      </c>
      <c r="G168" s="24" t="s">
        <v>27</v>
      </c>
      <c r="H168" s="24">
        <f t="shared" si="10"/>
        <v>1</v>
      </c>
      <c r="I168" s="24">
        <f t="shared" si="11"/>
        <v>0.2</v>
      </c>
      <c r="J168" s="35">
        <f t="shared" si="9"/>
        <v>0.3</v>
      </c>
      <c r="K168" s="24">
        <f t="shared" si="12"/>
        <v>0.5</v>
      </c>
      <c r="L168" s="24"/>
      <c r="M168" s="24"/>
      <c r="N168" s="24"/>
    </row>
    <row r="169" ht="18" hidden="1" spans="1:14">
      <c r="A169" s="24">
        <v>168</v>
      </c>
      <c r="B169" s="28" t="s">
        <v>246</v>
      </c>
      <c r="C169" s="32" t="s">
        <v>320</v>
      </c>
      <c r="D169" s="24" t="s">
        <v>231</v>
      </c>
      <c r="E169" s="24" t="s">
        <v>327</v>
      </c>
      <c r="F169" s="24" t="s">
        <v>15</v>
      </c>
      <c r="G169" s="24" t="s">
        <v>27</v>
      </c>
      <c r="H169" s="24">
        <f t="shared" si="10"/>
        <v>1</v>
      </c>
      <c r="I169" s="24">
        <f t="shared" si="11"/>
        <v>0.2</v>
      </c>
      <c r="J169" s="35">
        <f t="shared" si="9"/>
        <v>0.3</v>
      </c>
      <c r="K169" s="24">
        <f t="shared" si="12"/>
        <v>0.5</v>
      </c>
      <c r="L169" s="24"/>
      <c r="M169" s="24"/>
      <c r="N169" s="24"/>
    </row>
    <row r="170" ht="18" hidden="1" spans="1:14">
      <c r="A170" s="24">
        <v>169</v>
      </c>
      <c r="B170" s="28" t="s">
        <v>246</v>
      </c>
      <c r="C170" s="33" t="s">
        <v>197</v>
      </c>
      <c r="D170" s="24" t="s">
        <v>167</v>
      </c>
      <c r="E170" s="24" t="s">
        <v>328</v>
      </c>
      <c r="F170" s="24" t="s">
        <v>35</v>
      </c>
      <c r="G170" s="24" t="s">
        <v>20</v>
      </c>
      <c r="H170" s="24">
        <f t="shared" si="10"/>
        <v>2</v>
      </c>
      <c r="I170" s="24">
        <f t="shared" si="11"/>
        <v>0.4</v>
      </c>
      <c r="J170" s="35">
        <f t="shared" si="9"/>
        <v>0.6</v>
      </c>
      <c r="K170" s="24">
        <f t="shared" si="12"/>
        <v>1</v>
      </c>
      <c r="L170" s="24"/>
      <c r="M170" s="24"/>
      <c r="N170" s="24"/>
    </row>
    <row r="171" ht="18" hidden="1" spans="1:14">
      <c r="A171" s="29">
        <v>170</v>
      </c>
      <c r="B171" s="28" t="s">
        <v>246</v>
      </c>
      <c r="C171" s="29" t="s">
        <v>329</v>
      </c>
      <c r="D171" s="29" t="s">
        <v>330</v>
      </c>
      <c r="E171" s="24" t="s">
        <v>331</v>
      </c>
      <c r="F171" s="24" t="s">
        <v>35</v>
      </c>
      <c r="G171" s="24" t="s">
        <v>20</v>
      </c>
      <c r="H171" s="24">
        <f t="shared" si="10"/>
        <v>2</v>
      </c>
      <c r="I171" s="24">
        <f t="shared" si="11"/>
        <v>0.4</v>
      </c>
      <c r="J171" s="35">
        <f t="shared" si="9"/>
        <v>0.6</v>
      </c>
      <c r="K171" s="24">
        <f t="shared" si="12"/>
        <v>1</v>
      </c>
      <c r="L171" s="24"/>
      <c r="M171" s="24"/>
      <c r="N171" s="24"/>
    </row>
    <row r="172" ht="18" spans="1:14">
      <c r="A172" s="24">
        <v>171</v>
      </c>
      <c r="B172" s="8" t="s">
        <v>246</v>
      </c>
      <c r="C172" s="32" t="s">
        <v>369</v>
      </c>
      <c r="D172" s="25" t="s">
        <v>370</v>
      </c>
      <c r="E172" s="33" t="s">
        <v>371</v>
      </c>
      <c r="F172" s="24" t="s">
        <v>35</v>
      </c>
      <c r="G172" s="24" t="s">
        <v>27</v>
      </c>
      <c r="H172" s="24">
        <f t="shared" si="10"/>
        <v>1</v>
      </c>
      <c r="I172" s="24">
        <f t="shared" si="11"/>
        <v>0.2</v>
      </c>
      <c r="J172" s="35">
        <f t="shared" si="9"/>
        <v>0.3</v>
      </c>
      <c r="K172" s="24">
        <f t="shared" si="12"/>
        <v>0.5</v>
      </c>
      <c r="L172" s="24"/>
      <c r="M172" s="24"/>
      <c r="N172" s="24"/>
    </row>
    <row r="173" ht="18" hidden="1" spans="1:14">
      <c r="A173" s="27">
        <v>172</v>
      </c>
      <c r="B173" s="28" t="s">
        <v>246</v>
      </c>
      <c r="C173" s="43" t="s">
        <v>369</v>
      </c>
      <c r="D173" s="27" t="s">
        <v>370</v>
      </c>
      <c r="E173" s="33" t="s">
        <v>372</v>
      </c>
      <c r="F173" s="24" t="s">
        <v>35</v>
      </c>
      <c r="G173" s="24" t="s">
        <v>27</v>
      </c>
      <c r="H173" s="24">
        <f t="shared" si="10"/>
        <v>1</v>
      </c>
      <c r="I173" s="24">
        <f t="shared" si="11"/>
        <v>0.2</v>
      </c>
      <c r="J173" s="35">
        <f t="shared" si="9"/>
        <v>0.3</v>
      </c>
      <c r="K173" s="24">
        <f t="shared" si="12"/>
        <v>0.5</v>
      </c>
      <c r="L173" s="24"/>
      <c r="M173" s="24"/>
      <c r="N173" s="24"/>
    </row>
    <row r="174" ht="18" hidden="1" spans="1:14">
      <c r="A174" s="24">
        <v>173</v>
      </c>
      <c r="B174" s="28" t="s">
        <v>246</v>
      </c>
      <c r="C174" s="33" t="s">
        <v>369</v>
      </c>
      <c r="D174" s="24" t="s">
        <v>370</v>
      </c>
      <c r="E174" s="33" t="s">
        <v>373</v>
      </c>
      <c r="F174" s="24" t="s">
        <v>35</v>
      </c>
      <c r="G174" s="24" t="s">
        <v>27</v>
      </c>
      <c r="H174" s="24">
        <f t="shared" si="10"/>
        <v>1</v>
      </c>
      <c r="I174" s="24">
        <f t="shared" si="11"/>
        <v>0.2</v>
      </c>
      <c r="J174" s="35">
        <f t="shared" si="9"/>
        <v>0.3</v>
      </c>
      <c r="K174" s="24">
        <f t="shared" si="12"/>
        <v>0.5</v>
      </c>
      <c r="L174" s="24"/>
      <c r="M174" s="24"/>
      <c r="N174" s="24"/>
    </row>
    <row r="175" ht="18" hidden="1" spans="1:14">
      <c r="A175" s="24">
        <v>174</v>
      </c>
      <c r="B175" s="28" t="s">
        <v>246</v>
      </c>
      <c r="C175" s="33" t="s">
        <v>369</v>
      </c>
      <c r="D175" s="24" t="s">
        <v>370</v>
      </c>
      <c r="E175" s="33" t="s">
        <v>374</v>
      </c>
      <c r="F175" s="24" t="s">
        <v>35</v>
      </c>
      <c r="G175" s="24" t="s">
        <v>27</v>
      </c>
      <c r="H175" s="24">
        <f t="shared" si="10"/>
        <v>1</v>
      </c>
      <c r="I175" s="24">
        <f t="shared" si="11"/>
        <v>0.2</v>
      </c>
      <c r="J175" s="35">
        <f t="shared" si="9"/>
        <v>0.3</v>
      </c>
      <c r="K175" s="24">
        <f t="shared" si="12"/>
        <v>0.5</v>
      </c>
      <c r="L175" s="24"/>
      <c r="M175" s="24"/>
      <c r="N175" s="24"/>
    </row>
    <row r="176" ht="18" hidden="1" spans="1:14">
      <c r="A176" s="24">
        <v>175</v>
      </c>
      <c r="B176" s="28" t="s">
        <v>246</v>
      </c>
      <c r="C176" s="33" t="s">
        <v>369</v>
      </c>
      <c r="D176" s="24" t="s">
        <v>370</v>
      </c>
      <c r="E176" s="33" t="s">
        <v>375</v>
      </c>
      <c r="F176" s="24" t="s">
        <v>35</v>
      </c>
      <c r="G176" s="24" t="s">
        <v>27</v>
      </c>
      <c r="H176" s="24">
        <f t="shared" si="10"/>
        <v>1</v>
      </c>
      <c r="I176" s="24">
        <f t="shared" si="11"/>
        <v>0.2</v>
      </c>
      <c r="J176" s="35">
        <f t="shared" si="9"/>
        <v>0.3</v>
      </c>
      <c r="K176" s="24">
        <f t="shared" si="12"/>
        <v>0.5</v>
      </c>
      <c r="L176" s="24"/>
      <c r="M176" s="24"/>
      <c r="N176" s="24"/>
    </row>
    <row r="177" ht="18" hidden="1" spans="1:14">
      <c r="A177" s="24">
        <v>176</v>
      </c>
      <c r="B177" s="28" t="s">
        <v>246</v>
      </c>
      <c r="C177" s="33" t="s">
        <v>369</v>
      </c>
      <c r="D177" s="24" t="s">
        <v>370</v>
      </c>
      <c r="E177" s="33" t="s">
        <v>376</v>
      </c>
      <c r="F177" s="24" t="s">
        <v>35</v>
      </c>
      <c r="G177" s="24" t="s">
        <v>27</v>
      </c>
      <c r="H177" s="24">
        <f t="shared" si="10"/>
        <v>1</v>
      </c>
      <c r="I177" s="24">
        <f t="shared" si="11"/>
        <v>0.2</v>
      </c>
      <c r="J177" s="35">
        <f t="shared" si="9"/>
        <v>0.3</v>
      </c>
      <c r="K177" s="24">
        <f t="shared" si="12"/>
        <v>0.5</v>
      </c>
      <c r="L177" s="24"/>
      <c r="M177" s="24"/>
      <c r="N177" s="24"/>
    </row>
    <row r="178" ht="18" hidden="1" spans="1:14">
      <c r="A178" s="24">
        <v>177</v>
      </c>
      <c r="B178" s="28" t="s">
        <v>246</v>
      </c>
      <c r="C178" s="33" t="s">
        <v>369</v>
      </c>
      <c r="D178" s="24" t="s">
        <v>370</v>
      </c>
      <c r="E178" s="33" t="s">
        <v>377</v>
      </c>
      <c r="F178" s="24" t="s">
        <v>35</v>
      </c>
      <c r="G178" s="24" t="s">
        <v>27</v>
      </c>
      <c r="H178" s="24">
        <f t="shared" si="10"/>
        <v>1</v>
      </c>
      <c r="I178" s="24">
        <f t="shared" si="11"/>
        <v>0.2</v>
      </c>
      <c r="J178" s="35">
        <f t="shared" si="9"/>
        <v>0.3</v>
      </c>
      <c r="K178" s="24">
        <f t="shared" si="12"/>
        <v>0.5</v>
      </c>
      <c r="L178" s="24"/>
      <c r="M178" s="24"/>
      <c r="N178" s="24"/>
    </row>
    <row r="179" ht="18" hidden="1" spans="1:14">
      <c r="A179" s="24">
        <v>178</v>
      </c>
      <c r="B179" s="28" t="s">
        <v>246</v>
      </c>
      <c r="C179" s="33" t="s">
        <v>369</v>
      </c>
      <c r="D179" s="24" t="s">
        <v>370</v>
      </c>
      <c r="E179" s="33" t="s">
        <v>378</v>
      </c>
      <c r="F179" s="24" t="s">
        <v>35</v>
      </c>
      <c r="G179" s="24" t="s">
        <v>27</v>
      </c>
      <c r="H179" s="24">
        <f t="shared" si="10"/>
        <v>1</v>
      </c>
      <c r="I179" s="24">
        <f t="shared" si="11"/>
        <v>0.2</v>
      </c>
      <c r="J179" s="35">
        <f t="shared" ref="J179:J242" si="13">(H179*1)*0.3</f>
        <v>0.3</v>
      </c>
      <c r="K179" s="24">
        <f t="shared" si="12"/>
        <v>0.5</v>
      </c>
      <c r="L179" s="24"/>
      <c r="M179" s="24"/>
      <c r="N179" s="24"/>
    </row>
    <row r="180" ht="18" hidden="1" spans="1:14">
      <c r="A180" s="24">
        <v>179</v>
      </c>
      <c r="B180" s="28" t="s">
        <v>246</v>
      </c>
      <c r="C180" s="33" t="s">
        <v>369</v>
      </c>
      <c r="D180" s="24" t="s">
        <v>370</v>
      </c>
      <c r="E180" s="33" t="s">
        <v>379</v>
      </c>
      <c r="F180" s="24" t="s">
        <v>35</v>
      </c>
      <c r="G180" s="24" t="s">
        <v>27</v>
      </c>
      <c r="H180" s="24">
        <f t="shared" si="10"/>
        <v>1</v>
      </c>
      <c r="I180" s="24">
        <f t="shared" si="11"/>
        <v>0.2</v>
      </c>
      <c r="J180" s="35">
        <f t="shared" si="13"/>
        <v>0.3</v>
      </c>
      <c r="K180" s="24">
        <f t="shared" si="12"/>
        <v>0.5</v>
      </c>
      <c r="L180" s="24"/>
      <c r="M180" s="24"/>
      <c r="N180" s="24"/>
    </row>
    <row r="181" ht="18" hidden="1" spans="1:14">
      <c r="A181" s="24">
        <v>180</v>
      </c>
      <c r="B181" s="28" t="s">
        <v>246</v>
      </c>
      <c r="C181" s="33" t="s">
        <v>369</v>
      </c>
      <c r="D181" s="24" t="s">
        <v>370</v>
      </c>
      <c r="E181" s="33" t="s">
        <v>380</v>
      </c>
      <c r="F181" s="24" t="s">
        <v>35</v>
      </c>
      <c r="G181" s="24" t="s">
        <v>27</v>
      </c>
      <c r="H181" s="24">
        <f t="shared" si="10"/>
        <v>1</v>
      </c>
      <c r="I181" s="24">
        <f t="shared" si="11"/>
        <v>0.2</v>
      </c>
      <c r="J181" s="35">
        <f t="shared" si="13"/>
        <v>0.3</v>
      </c>
      <c r="K181" s="24">
        <f t="shared" si="12"/>
        <v>0.5</v>
      </c>
      <c r="L181" s="24"/>
      <c r="M181" s="24"/>
      <c r="N181" s="24"/>
    </row>
    <row r="182" ht="18" hidden="1" spans="1:14">
      <c r="A182" s="24">
        <v>181</v>
      </c>
      <c r="B182" s="28" t="s">
        <v>246</v>
      </c>
      <c r="C182" s="33" t="s">
        <v>369</v>
      </c>
      <c r="D182" s="24" t="s">
        <v>370</v>
      </c>
      <c r="E182" s="33" t="s">
        <v>381</v>
      </c>
      <c r="F182" s="24" t="s">
        <v>35</v>
      </c>
      <c r="G182" s="24" t="s">
        <v>27</v>
      </c>
      <c r="H182" s="24">
        <f t="shared" si="10"/>
        <v>1</v>
      </c>
      <c r="I182" s="24">
        <f t="shared" si="11"/>
        <v>0.2</v>
      </c>
      <c r="J182" s="35">
        <f t="shared" si="13"/>
        <v>0.3</v>
      </c>
      <c r="K182" s="24">
        <f t="shared" si="12"/>
        <v>0.5</v>
      </c>
      <c r="L182" s="24"/>
      <c r="M182" s="24"/>
      <c r="N182" s="24"/>
    </row>
    <row r="183" ht="18" hidden="1" spans="1:14">
      <c r="A183" s="24">
        <v>182</v>
      </c>
      <c r="B183" s="28" t="s">
        <v>246</v>
      </c>
      <c r="C183" s="33" t="s">
        <v>369</v>
      </c>
      <c r="D183" s="24" t="s">
        <v>370</v>
      </c>
      <c r="E183" s="33" t="s">
        <v>382</v>
      </c>
      <c r="F183" s="24" t="s">
        <v>35</v>
      </c>
      <c r="G183" s="24" t="s">
        <v>27</v>
      </c>
      <c r="H183" s="24">
        <f t="shared" si="10"/>
        <v>1</v>
      </c>
      <c r="I183" s="24">
        <f t="shared" si="11"/>
        <v>0.2</v>
      </c>
      <c r="J183" s="35">
        <f t="shared" si="13"/>
        <v>0.3</v>
      </c>
      <c r="K183" s="24">
        <f t="shared" si="12"/>
        <v>0.5</v>
      </c>
      <c r="L183" s="24"/>
      <c r="M183" s="24"/>
      <c r="N183" s="24"/>
    </row>
    <row r="184" ht="18" hidden="1" spans="1:14">
      <c r="A184" s="24">
        <v>183</v>
      </c>
      <c r="B184" s="28" t="s">
        <v>246</v>
      </c>
      <c r="C184" s="33" t="s">
        <v>369</v>
      </c>
      <c r="D184" s="24" t="s">
        <v>370</v>
      </c>
      <c r="E184" s="24" t="s">
        <v>285</v>
      </c>
      <c r="F184" s="24" t="s">
        <v>15</v>
      </c>
      <c r="G184" s="24" t="s">
        <v>27</v>
      </c>
      <c r="H184" s="24">
        <f t="shared" si="10"/>
        <v>1</v>
      </c>
      <c r="I184" s="24">
        <f t="shared" si="11"/>
        <v>0.2</v>
      </c>
      <c r="J184" s="35">
        <f t="shared" si="13"/>
        <v>0.3</v>
      </c>
      <c r="K184" s="24">
        <f t="shared" si="12"/>
        <v>0.5</v>
      </c>
      <c r="L184" s="24"/>
      <c r="M184" s="24"/>
      <c r="N184" s="24"/>
    </row>
    <row r="185" ht="18" hidden="1" spans="1:14">
      <c r="A185" s="24">
        <v>184</v>
      </c>
      <c r="B185" s="28" t="s">
        <v>246</v>
      </c>
      <c r="C185" s="33" t="s">
        <v>369</v>
      </c>
      <c r="D185" s="24" t="s">
        <v>370</v>
      </c>
      <c r="E185" s="24" t="s">
        <v>286</v>
      </c>
      <c r="F185" s="24" t="s">
        <v>15</v>
      </c>
      <c r="G185" s="24" t="s">
        <v>27</v>
      </c>
      <c r="H185" s="24">
        <f t="shared" si="10"/>
        <v>1</v>
      </c>
      <c r="I185" s="24">
        <f t="shared" si="11"/>
        <v>0.2</v>
      </c>
      <c r="J185" s="35">
        <f t="shared" si="13"/>
        <v>0.3</v>
      </c>
      <c r="K185" s="24">
        <f t="shared" si="12"/>
        <v>0.5</v>
      </c>
      <c r="L185" s="24"/>
      <c r="M185" s="24"/>
      <c r="N185" s="24"/>
    </row>
    <row r="186" ht="18" hidden="1" spans="1:14">
      <c r="A186" s="24">
        <v>185</v>
      </c>
      <c r="B186" s="28" t="s">
        <v>246</v>
      </c>
      <c r="C186" s="33" t="s">
        <v>369</v>
      </c>
      <c r="D186" s="24" t="s">
        <v>370</v>
      </c>
      <c r="E186" s="24" t="s">
        <v>287</v>
      </c>
      <c r="F186" s="24" t="s">
        <v>15</v>
      </c>
      <c r="G186" s="24" t="s">
        <v>27</v>
      </c>
      <c r="H186" s="24">
        <f t="shared" si="10"/>
        <v>1</v>
      </c>
      <c r="I186" s="24">
        <f t="shared" si="11"/>
        <v>0.2</v>
      </c>
      <c r="J186" s="35">
        <f t="shared" si="13"/>
        <v>0.3</v>
      </c>
      <c r="K186" s="24">
        <f t="shared" si="12"/>
        <v>0.5</v>
      </c>
      <c r="L186" s="24"/>
      <c r="M186" s="24"/>
      <c r="N186" s="24"/>
    </row>
    <row r="187" ht="18" hidden="1" spans="1:14">
      <c r="A187" s="24">
        <v>186</v>
      </c>
      <c r="B187" s="28" t="s">
        <v>246</v>
      </c>
      <c r="C187" s="33" t="s">
        <v>369</v>
      </c>
      <c r="D187" s="24" t="s">
        <v>370</v>
      </c>
      <c r="E187" s="32" t="s">
        <v>284</v>
      </c>
      <c r="F187" s="24" t="s">
        <v>15</v>
      </c>
      <c r="G187" s="24" t="s">
        <v>27</v>
      </c>
      <c r="H187" s="24">
        <f t="shared" si="10"/>
        <v>1</v>
      </c>
      <c r="I187" s="24">
        <f t="shared" si="11"/>
        <v>0.2</v>
      </c>
      <c r="J187" s="35">
        <f t="shared" si="13"/>
        <v>0.3</v>
      </c>
      <c r="K187" s="24">
        <f t="shared" si="12"/>
        <v>0.5</v>
      </c>
      <c r="L187" s="24"/>
      <c r="M187" s="24"/>
      <c r="N187" s="24"/>
    </row>
    <row r="188" ht="18" hidden="1" spans="1:14">
      <c r="A188" s="24">
        <v>187</v>
      </c>
      <c r="B188" s="28" t="s">
        <v>246</v>
      </c>
      <c r="C188" s="33" t="s">
        <v>369</v>
      </c>
      <c r="D188" s="24" t="s">
        <v>263</v>
      </c>
      <c r="E188" s="32" t="s">
        <v>264</v>
      </c>
      <c r="F188" s="24" t="s">
        <v>15</v>
      </c>
      <c r="G188" s="24" t="s">
        <v>27</v>
      </c>
      <c r="H188" s="24">
        <f t="shared" si="10"/>
        <v>1</v>
      </c>
      <c r="I188" s="24">
        <f t="shared" si="11"/>
        <v>0.2</v>
      </c>
      <c r="J188" s="35">
        <f t="shared" si="13"/>
        <v>0.3</v>
      </c>
      <c r="K188" s="24">
        <f t="shared" si="12"/>
        <v>0.5</v>
      </c>
      <c r="L188" s="24"/>
      <c r="M188" s="24"/>
      <c r="N188" s="24"/>
    </row>
    <row r="189" ht="18" hidden="1" spans="1:14">
      <c r="A189" s="24">
        <v>188</v>
      </c>
      <c r="B189" s="28" t="s">
        <v>246</v>
      </c>
      <c r="C189" s="33" t="s">
        <v>369</v>
      </c>
      <c r="D189" s="24" t="s">
        <v>263</v>
      </c>
      <c r="E189" s="32" t="s">
        <v>265</v>
      </c>
      <c r="F189" s="24" t="s">
        <v>15</v>
      </c>
      <c r="G189" s="24" t="s">
        <v>27</v>
      </c>
      <c r="H189" s="24">
        <f t="shared" si="10"/>
        <v>1</v>
      </c>
      <c r="I189" s="24">
        <f t="shared" si="11"/>
        <v>0.2</v>
      </c>
      <c r="J189" s="35">
        <f t="shared" si="13"/>
        <v>0.3</v>
      </c>
      <c r="K189" s="24">
        <f t="shared" si="12"/>
        <v>0.5</v>
      </c>
      <c r="L189" s="24"/>
      <c r="M189" s="24"/>
      <c r="N189" s="24"/>
    </row>
    <row r="190" ht="18" hidden="1" spans="1:14">
      <c r="A190" s="24">
        <v>189</v>
      </c>
      <c r="B190" s="28" t="s">
        <v>246</v>
      </c>
      <c r="C190" s="33" t="s">
        <v>369</v>
      </c>
      <c r="D190" s="24" t="s">
        <v>263</v>
      </c>
      <c r="E190" s="32" t="s">
        <v>266</v>
      </c>
      <c r="F190" s="24" t="s">
        <v>15</v>
      </c>
      <c r="G190" s="24" t="s">
        <v>27</v>
      </c>
      <c r="H190" s="24">
        <f t="shared" si="10"/>
        <v>1</v>
      </c>
      <c r="I190" s="24">
        <f t="shared" si="11"/>
        <v>0.2</v>
      </c>
      <c r="J190" s="35">
        <f t="shared" si="13"/>
        <v>0.3</v>
      </c>
      <c r="K190" s="24">
        <f t="shared" si="12"/>
        <v>0.5</v>
      </c>
      <c r="L190" s="24"/>
      <c r="M190" s="24"/>
      <c r="N190" s="24"/>
    </row>
    <row r="191" ht="18" hidden="1" spans="1:14">
      <c r="A191" s="24">
        <v>190</v>
      </c>
      <c r="B191" s="28" t="s">
        <v>246</v>
      </c>
      <c r="C191" s="33" t="s">
        <v>369</v>
      </c>
      <c r="D191" s="24" t="s">
        <v>263</v>
      </c>
      <c r="E191" s="32" t="s">
        <v>267</v>
      </c>
      <c r="F191" s="24" t="s">
        <v>15</v>
      </c>
      <c r="G191" s="24" t="s">
        <v>27</v>
      </c>
      <c r="H191" s="24">
        <f t="shared" si="10"/>
        <v>1</v>
      </c>
      <c r="I191" s="24">
        <f t="shared" si="11"/>
        <v>0.2</v>
      </c>
      <c r="J191" s="35">
        <f t="shared" si="13"/>
        <v>0.3</v>
      </c>
      <c r="K191" s="24">
        <f t="shared" si="12"/>
        <v>0.5</v>
      </c>
      <c r="L191" s="24"/>
      <c r="M191" s="24"/>
      <c r="N191" s="24"/>
    </row>
    <row r="192" ht="18" hidden="1" spans="1:14">
      <c r="A192" s="24">
        <v>191</v>
      </c>
      <c r="B192" s="28" t="s">
        <v>246</v>
      </c>
      <c r="C192" s="33" t="s">
        <v>369</v>
      </c>
      <c r="D192" s="24" t="s">
        <v>263</v>
      </c>
      <c r="E192" s="32" t="s">
        <v>268</v>
      </c>
      <c r="F192" s="24" t="s">
        <v>15</v>
      </c>
      <c r="G192" s="24" t="s">
        <v>27</v>
      </c>
      <c r="H192" s="24">
        <f t="shared" si="10"/>
        <v>1</v>
      </c>
      <c r="I192" s="24">
        <f t="shared" si="11"/>
        <v>0.2</v>
      </c>
      <c r="J192" s="35">
        <f t="shared" si="13"/>
        <v>0.3</v>
      </c>
      <c r="K192" s="24">
        <f t="shared" si="12"/>
        <v>0.5</v>
      </c>
      <c r="L192" s="24"/>
      <c r="M192" s="24"/>
      <c r="N192" s="24"/>
    </row>
    <row r="193" ht="18" hidden="1" spans="1:14">
      <c r="A193" s="24">
        <v>192</v>
      </c>
      <c r="B193" s="28" t="s">
        <v>246</v>
      </c>
      <c r="C193" s="33" t="s">
        <v>369</v>
      </c>
      <c r="D193" s="24" t="s">
        <v>263</v>
      </c>
      <c r="E193" s="32" t="s">
        <v>269</v>
      </c>
      <c r="F193" s="24" t="s">
        <v>15</v>
      </c>
      <c r="G193" s="24" t="s">
        <v>27</v>
      </c>
      <c r="H193" s="24">
        <f t="shared" si="10"/>
        <v>1</v>
      </c>
      <c r="I193" s="24">
        <f t="shared" si="11"/>
        <v>0.2</v>
      </c>
      <c r="J193" s="35">
        <f t="shared" si="13"/>
        <v>0.3</v>
      </c>
      <c r="K193" s="24">
        <f t="shared" si="12"/>
        <v>0.5</v>
      </c>
      <c r="L193" s="24"/>
      <c r="M193" s="24"/>
      <c r="N193" s="24"/>
    </row>
    <row r="194" ht="18" hidden="1" spans="1:14">
      <c r="A194" s="24">
        <v>193</v>
      </c>
      <c r="B194" s="28" t="s">
        <v>246</v>
      </c>
      <c r="C194" s="33" t="s">
        <v>369</v>
      </c>
      <c r="D194" s="24" t="s">
        <v>263</v>
      </c>
      <c r="E194" s="32" t="s">
        <v>270</v>
      </c>
      <c r="F194" s="24" t="s">
        <v>15</v>
      </c>
      <c r="G194" s="24" t="s">
        <v>27</v>
      </c>
      <c r="H194" s="24">
        <f t="shared" si="10"/>
        <v>1</v>
      </c>
      <c r="I194" s="24">
        <f t="shared" si="11"/>
        <v>0.2</v>
      </c>
      <c r="J194" s="35">
        <f t="shared" si="13"/>
        <v>0.3</v>
      </c>
      <c r="K194" s="24">
        <f t="shared" si="12"/>
        <v>0.5</v>
      </c>
      <c r="L194" s="24"/>
      <c r="M194" s="24"/>
      <c r="N194" s="24"/>
    </row>
    <row r="195" ht="18" hidden="1" spans="1:14">
      <c r="A195" s="24">
        <v>194</v>
      </c>
      <c r="B195" s="28" t="s">
        <v>246</v>
      </c>
      <c r="C195" s="33" t="s">
        <v>369</v>
      </c>
      <c r="D195" s="24" t="s">
        <v>263</v>
      </c>
      <c r="E195" s="32" t="s">
        <v>271</v>
      </c>
      <c r="F195" s="24" t="s">
        <v>15</v>
      </c>
      <c r="G195" s="24" t="s">
        <v>27</v>
      </c>
      <c r="H195" s="24">
        <f t="shared" ref="H195:H258" si="14">_xlfn.IFS(G195="Simple",1,G195="Medium",2,G195="High",4)</f>
        <v>1</v>
      </c>
      <c r="I195" s="24">
        <f t="shared" ref="I195:I258" si="15">(H195*1)*0.2</f>
        <v>0.2</v>
      </c>
      <c r="J195" s="35">
        <f t="shared" si="13"/>
        <v>0.3</v>
      </c>
      <c r="K195" s="24">
        <f t="shared" ref="K195:K258" si="16">(H195*1)*0.5</f>
        <v>0.5</v>
      </c>
      <c r="L195" s="24"/>
      <c r="M195" s="24"/>
      <c r="N195" s="24"/>
    </row>
    <row r="196" ht="18" hidden="1" spans="1:14">
      <c r="A196" s="24">
        <v>195</v>
      </c>
      <c r="B196" s="28" t="s">
        <v>246</v>
      </c>
      <c r="C196" s="33" t="s">
        <v>369</v>
      </c>
      <c r="D196" s="24" t="s">
        <v>263</v>
      </c>
      <c r="E196" s="32" t="s">
        <v>272</v>
      </c>
      <c r="F196" s="24" t="s">
        <v>15</v>
      </c>
      <c r="G196" s="24" t="s">
        <v>27</v>
      </c>
      <c r="H196" s="24">
        <f t="shared" si="14"/>
        <v>1</v>
      </c>
      <c r="I196" s="24">
        <f t="shared" si="15"/>
        <v>0.2</v>
      </c>
      <c r="J196" s="35">
        <f t="shared" si="13"/>
        <v>0.3</v>
      </c>
      <c r="K196" s="24">
        <f t="shared" si="16"/>
        <v>0.5</v>
      </c>
      <c r="L196" s="24"/>
      <c r="M196" s="24"/>
      <c r="N196" s="24"/>
    </row>
    <row r="197" ht="18" hidden="1" spans="1:14">
      <c r="A197" s="29">
        <v>196</v>
      </c>
      <c r="B197" s="28" t="s">
        <v>246</v>
      </c>
      <c r="C197" s="44" t="s">
        <v>369</v>
      </c>
      <c r="D197" s="29" t="s">
        <v>263</v>
      </c>
      <c r="E197" s="33" t="s">
        <v>273</v>
      </c>
      <c r="F197" s="24" t="s">
        <v>35</v>
      </c>
      <c r="G197" s="24" t="s">
        <v>27</v>
      </c>
      <c r="H197" s="24">
        <f t="shared" si="14"/>
        <v>1</v>
      </c>
      <c r="I197" s="24">
        <f t="shared" si="15"/>
        <v>0.2</v>
      </c>
      <c r="J197" s="35">
        <f t="shared" si="13"/>
        <v>0.3</v>
      </c>
      <c r="K197" s="24">
        <f t="shared" si="16"/>
        <v>0.5</v>
      </c>
      <c r="L197" s="24"/>
      <c r="M197" s="24"/>
      <c r="N197" s="24"/>
    </row>
    <row r="198" ht="18" spans="1:14">
      <c r="A198" s="24">
        <v>197</v>
      </c>
      <c r="B198" s="8" t="s">
        <v>246</v>
      </c>
      <c r="C198" s="32" t="s">
        <v>369</v>
      </c>
      <c r="D198" s="25" t="s">
        <v>263</v>
      </c>
      <c r="E198" s="33" t="s">
        <v>274</v>
      </c>
      <c r="F198" s="24" t="s">
        <v>35</v>
      </c>
      <c r="G198" s="24" t="s">
        <v>27</v>
      </c>
      <c r="H198" s="24">
        <f t="shared" si="14"/>
        <v>1</v>
      </c>
      <c r="I198" s="24">
        <f t="shared" si="15"/>
        <v>0.2</v>
      </c>
      <c r="J198" s="35">
        <f t="shared" si="13"/>
        <v>0.3</v>
      </c>
      <c r="K198" s="24">
        <f t="shared" si="16"/>
        <v>0.5</v>
      </c>
      <c r="L198" s="24"/>
      <c r="M198" s="24"/>
      <c r="N198" s="24"/>
    </row>
    <row r="199" ht="18" hidden="1" spans="1:14">
      <c r="A199" s="27">
        <v>198</v>
      </c>
      <c r="B199" s="28" t="s">
        <v>246</v>
      </c>
      <c r="C199" s="43" t="s">
        <v>369</v>
      </c>
      <c r="D199" s="27" t="s">
        <v>263</v>
      </c>
      <c r="E199" s="33" t="s">
        <v>275</v>
      </c>
      <c r="F199" s="24" t="s">
        <v>35</v>
      </c>
      <c r="G199" s="24" t="s">
        <v>27</v>
      </c>
      <c r="H199" s="24">
        <f t="shared" si="14"/>
        <v>1</v>
      </c>
      <c r="I199" s="24">
        <f t="shared" si="15"/>
        <v>0.2</v>
      </c>
      <c r="J199" s="35">
        <f t="shared" si="13"/>
        <v>0.3</v>
      </c>
      <c r="K199" s="24">
        <f t="shared" si="16"/>
        <v>0.5</v>
      </c>
      <c r="L199" s="24"/>
      <c r="M199" s="24"/>
      <c r="N199" s="24"/>
    </row>
    <row r="200" ht="18" hidden="1" spans="1:14">
      <c r="A200" s="24">
        <v>199</v>
      </c>
      <c r="B200" s="28" t="s">
        <v>246</v>
      </c>
      <c r="C200" s="33" t="s">
        <v>369</v>
      </c>
      <c r="D200" s="24" t="s">
        <v>263</v>
      </c>
      <c r="E200" s="33" t="s">
        <v>276</v>
      </c>
      <c r="F200" s="24" t="s">
        <v>35</v>
      </c>
      <c r="G200" s="24" t="s">
        <v>27</v>
      </c>
      <c r="H200" s="24">
        <f t="shared" si="14"/>
        <v>1</v>
      </c>
      <c r="I200" s="24">
        <f t="shared" si="15"/>
        <v>0.2</v>
      </c>
      <c r="J200" s="35">
        <f t="shared" si="13"/>
        <v>0.3</v>
      </c>
      <c r="K200" s="24">
        <f t="shared" si="16"/>
        <v>0.5</v>
      </c>
      <c r="L200" s="24"/>
      <c r="M200" s="24"/>
      <c r="N200" s="24"/>
    </row>
    <row r="201" ht="18" hidden="1" spans="1:14">
      <c r="A201" s="24">
        <v>200</v>
      </c>
      <c r="B201" s="28" t="s">
        <v>246</v>
      </c>
      <c r="C201" s="33" t="s">
        <v>369</v>
      </c>
      <c r="D201" s="24" t="s">
        <v>263</v>
      </c>
      <c r="E201" s="33" t="s">
        <v>277</v>
      </c>
      <c r="F201" s="24" t="s">
        <v>35</v>
      </c>
      <c r="G201" s="24" t="s">
        <v>27</v>
      </c>
      <c r="H201" s="24">
        <f t="shared" si="14"/>
        <v>1</v>
      </c>
      <c r="I201" s="24">
        <f t="shared" si="15"/>
        <v>0.2</v>
      </c>
      <c r="J201" s="35">
        <f t="shared" si="13"/>
        <v>0.3</v>
      </c>
      <c r="K201" s="24">
        <f t="shared" si="16"/>
        <v>0.5</v>
      </c>
      <c r="L201" s="24"/>
      <c r="M201" s="24"/>
      <c r="N201" s="24"/>
    </row>
    <row r="202" ht="18" hidden="1" spans="1:14">
      <c r="A202" s="24">
        <v>201</v>
      </c>
      <c r="B202" s="28" t="s">
        <v>246</v>
      </c>
      <c r="C202" s="33" t="s">
        <v>369</v>
      </c>
      <c r="D202" s="24" t="s">
        <v>263</v>
      </c>
      <c r="E202" s="33" t="s">
        <v>278</v>
      </c>
      <c r="F202" s="24" t="s">
        <v>35</v>
      </c>
      <c r="G202" s="24" t="s">
        <v>27</v>
      </c>
      <c r="H202" s="24">
        <f t="shared" si="14"/>
        <v>1</v>
      </c>
      <c r="I202" s="24">
        <f t="shared" si="15"/>
        <v>0.2</v>
      </c>
      <c r="J202" s="35">
        <f t="shared" si="13"/>
        <v>0.3</v>
      </c>
      <c r="K202" s="24">
        <f t="shared" si="16"/>
        <v>0.5</v>
      </c>
      <c r="L202" s="24"/>
      <c r="M202" s="24"/>
      <c r="N202" s="24"/>
    </row>
    <row r="203" ht="18" hidden="1" spans="1:14">
      <c r="A203" s="24">
        <v>202</v>
      </c>
      <c r="B203" s="28" t="s">
        <v>246</v>
      </c>
      <c r="C203" s="33" t="s">
        <v>369</v>
      </c>
      <c r="D203" s="24" t="s">
        <v>263</v>
      </c>
      <c r="E203" s="33" t="s">
        <v>279</v>
      </c>
      <c r="F203" s="24" t="s">
        <v>35</v>
      </c>
      <c r="G203" s="24" t="s">
        <v>27</v>
      </c>
      <c r="H203" s="24">
        <f t="shared" si="14"/>
        <v>1</v>
      </c>
      <c r="I203" s="24">
        <f t="shared" si="15"/>
        <v>0.2</v>
      </c>
      <c r="J203" s="35">
        <f t="shared" si="13"/>
        <v>0.3</v>
      </c>
      <c r="K203" s="24">
        <f t="shared" si="16"/>
        <v>0.5</v>
      </c>
      <c r="L203" s="24"/>
      <c r="M203" s="24"/>
      <c r="N203" s="24"/>
    </row>
    <row r="204" ht="18" hidden="1" spans="1:14">
      <c r="A204" s="24">
        <v>203</v>
      </c>
      <c r="B204" s="28" t="s">
        <v>246</v>
      </c>
      <c r="C204" s="33" t="s">
        <v>369</v>
      </c>
      <c r="D204" s="24" t="s">
        <v>263</v>
      </c>
      <c r="E204" s="33" t="s">
        <v>280</v>
      </c>
      <c r="F204" s="24" t="s">
        <v>35</v>
      </c>
      <c r="G204" s="24" t="s">
        <v>27</v>
      </c>
      <c r="H204" s="24">
        <f t="shared" si="14"/>
        <v>1</v>
      </c>
      <c r="I204" s="24">
        <f t="shared" si="15"/>
        <v>0.2</v>
      </c>
      <c r="J204" s="35">
        <f t="shared" si="13"/>
        <v>0.3</v>
      </c>
      <c r="K204" s="24">
        <f t="shared" si="16"/>
        <v>0.5</v>
      </c>
      <c r="L204" s="24"/>
      <c r="M204" s="24"/>
      <c r="N204" s="24"/>
    </row>
    <row r="205" ht="18" hidden="1" spans="1:14">
      <c r="A205" s="24">
        <v>204</v>
      </c>
      <c r="B205" s="28" t="s">
        <v>246</v>
      </c>
      <c r="C205" s="33" t="s">
        <v>369</v>
      </c>
      <c r="D205" s="24" t="s">
        <v>263</v>
      </c>
      <c r="E205" s="33" t="s">
        <v>281</v>
      </c>
      <c r="F205" s="24" t="s">
        <v>35</v>
      </c>
      <c r="G205" s="24" t="s">
        <v>27</v>
      </c>
      <c r="H205" s="24">
        <f t="shared" si="14"/>
        <v>1</v>
      </c>
      <c r="I205" s="24">
        <f t="shared" si="15"/>
        <v>0.2</v>
      </c>
      <c r="J205" s="35">
        <f t="shared" si="13"/>
        <v>0.3</v>
      </c>
      <c r="K205" s="24">
        <f t="shared" si="16"/>
        <v>0.5</v>
      </c>
      <c r="L205" s="24"/>
      <c r="M205" s="24"/>
      <c r="N205" s="24"/>
    </row>
    <row r="206" ht="18" hidden="1" spans="1:14">
      <c r="A206" s="24">
        <v>205</v>
      </c>
      <c r="B206" s="28" t="s">
        <v>246</v>
      </c>
      <c r="C206" s="33" t="s">
        <v>369</v>
      </c>
      <c r="D206" s="24" t="s">
        <v>263</v>
      </c>
      <c r="E206" s="33" t="s">
        <v>282</v>
      </c>
      <c r="F206" s="24" t="s">
        <v>35</v>
      </c>
      <c r="G206" s="24" t="s">
        <v>27</v>
      </c>
      <c r="H206" s="24">
        <f t="shared" si="14"/>
        <v>1</v>
      </c>
      <c r="I206" s="24">
        <f t="shared" si="15"/>
        <v>0.2</v>
      </c>
      <c r="J206" s="35">
        <f t="shared" si="13"/>
        <v>0.3</v>
      </c>
      <c r="K206" s="24">
        <f t="shared" si="16"/>
        <v>0.5</v>
      </c>
      <c r="L206" s="24"/>
      <c r="M206" s="24"/>
      <c r="N206" s="24"/>
    </row>
    <row r="207" ht="18" hidden="1" spans="1:14">
      <c r="A207" s="24">
        <v>206</v>
      </c>
      <c r="B207" s="28" t="s">
        <v>246</v>
      </c>
      <c r="C207" s="33" t="s">
        <v>369</v>
      </c>
      <c r="D207" s="24" t="s">
        <v>263</v>
      </c>
      <c r="E207" s="33" t="s">
        <v>283</v>
      </c>
      <c r="F207" s="24" t="s">
        <v>35</v>
      </c>
      <c r="G207" s="24" t="s">
        <v>27</v>
      </c>
      <c r="H207" s="24">
        <f t="shared" si="14"/>
        <v>1</v>
      </c>
      <c r="I207" s="24">
        <f t="shared" si="15"/>
        <v>0.2</v>
      </c>
      <c r="J207" s="35">
        <f t="shared" si="13"/>
        <v>0.3</v>
      </c>
      <c r="K207" s="24">
        <f t="shared" si="16"/>
        <v>0.5</v>
      </c>
      <c r="L207" s="24"/>
      <c r="M207" s="24"/>
      <c r="N207" s="24"/>
    </row>
    <row r="208" ht="36" hidden="1" spans="1:14">
      <c r="A208" s="24">
        <v>207</v>
      </c>
      <c r="B208" s="28" t="s">
        <v>246</v>
      </c>
      <c r="C208" s="32" t="s">
        <v>320</v>
      </c>
      <c r="D208" s="33" t="s">
        <v>321</v>
      </c>
      <c r="E208" s="24" t="s">
        <v>322</v>
      </c>
      <c r="F208" s="24" t="s">
        <v>15</v>
      </c>
      <c r="G208" s="24" t="s">
        <v>27</v>
      </c>
      <c r="H208" s="24">
        <f t="shared" si="14"/>
        <v>1</v>
      </c>
      <c r="I208" s="24">
        <f t="shared" si="15"/>
        <v>0.2</v>
      </c>
      <c r="J208" s="35">
        <f t="shared" si="13"/>
        <v>0.3</v>
      </c>
      <c r="K208" s="24">
        <f t="shared" si="16"/>
        <v>0.5</v>
      </c>
      <c r="L208" s="24"/>
      <c r="M208" s="24"/>
      <c r="N208" s="24"/>
    </row>
    <row r="209" ht="41.1" hidden="1" customHeight="1" spans="1:14">
      <c r="A209" s="24">
        <v>208</v>
      </c>
      <c r="B209" s="28" t="s">
        <v>246</v>
      </c>
      <c r="C209" s="32" t="s">
        <v>320</v>
      </c>
      <c r="D209" s="32" t="s">
        <v>323</v>
      </c>
      <c r="E209" s="24" t="s">
        <v>324</v>
      </c>
      <c r="F209" s="24" t="s">
        <v>15</v>
      </c>
      <c r="G209" s="24" t="s">
        <v>27</v>
      </c>
      <c r="H209" s="24">
        <f t="shared" si="14"/>
        <v>1</v>
      </c>
      <c r="I209" s="24">
        <f t="shared" si="15"/>
        <v>0.2</v>
      </c>
      <c r="J209" s="35">
        <f t="shared" si="13"/>
        <v>0.3</v>
      </c>
      <c r="K209" s="24">
        <f t="shared" si="16"/>
        <v>0.5</v>
      </c>
      <c r="L209" s="24"/>
      <c r="M209" s="24"/>
      <c r="N209" s="24"/>
    </row>
    <row r="210" ht="18" hidden="1" spans="1:14">
      <c r="A210" s="24">
        <v>209</v>
      </c>
      <c r="B210" s="28" t="s">
        <v>246</v>
      </c>
      <c r="C210" s="32" t="s">
        <v>320</v>
      </c>
      <c r="D210" s="24" t="s">
        <v>325</v>
      </c>
      <c r="E210" s="24" t="s">
        <v>326</v>
      </c>
      <c r="F210" s="24" t="s">
        <v>15</v>
      </c>
      <c r="G210" s="24" t="s">
        <v>27</v>
      </c>
      <c r="H210" s="24">
        <f t="shared" si="14"/>
        <v>1</v>
      </c>
      <c r="I210" s="24">
        <f t="shared" si="15"/>
        <v>0.2</v>
      </c>
      <c r="J210" s="35">
        <f t="shared" si="13"/>
        <v>0.3</v>
      </c>
      <c r="K210" s="24">
        <f t="shared" si="16"/>
        <v>0.5</v>
      </c>
      <c r="L210" s="24"/>
      <c r="M210" s="24"/>
      <c r="N210" s="24"/>
    </row>
    <row r="211" ht="18" hidden="1" spans="1:14">
      <c r="A211" s="24">
        <v>210</v>
      </c>
      <c r="B211" s="28" t="s">
        <v>246</v>
      </c>
      <c r="C211" s="32" t="s">
        <v>320</v>
      </c>
      <c r="D211" s="24" t="s">
        <v>231</v>
      </c>
      <c r="E211" s="24" t="s">
        <v>327</v>
      </c>
      <c r="F211" s="24" t="s">
        <v>15</v>
      </c>
      <c r="G211" s="24" t="s">
        <v>27</v>
      </c>
      <c r="H211" s="24">
        <f t="shared" si="14"/>
        <v>1</v>
      </c>
      <c r="I211" s="24">
        <f t="shared" si="15"/>
        <v>0.2</v>
      </c>
      <c r="J211" s="35">
        <f t="shared" si="13"/>
        <v>0.3</v>
      </c>
      <c r="K211" s="24">
        <f t="shared" si="16"/>
        <v>0.5</v>
      </c>
      <c r="L211" s="24"/>
      <c r="M211" s="24"/>
      <c r="N211" s="24"/>
    </row>
    <row r="212" ht="18" hidden="1" spans="1:14">
      <c r="A212" s="24">
        <v>211</v>
      </c>
      <c r="B212" s="28" t="s">
        <v>246</v>
      </c>
      <c r="C212" s="33" t="s">
        <v>197</v>
      </c>
      <c r="D212" s="24" t="s">
        <v>167</v>
      </c>
      <c r="E212" s="24" t="s">
        <v>328</v>
      </c>
      <c r="F212" s="24" t="s">
        <v>35</v>
      </c>
      <c r="G212" s="24" t="s">
        <v>20</v>
      </c>
      <c r="H212" s="24">
        <f t="shared" si="14"/>
        <v>2</v>
      </c>
      <c r="I212" s="24">
        <f t="shared" si="15"/>
        <v>0.4</v>
      </c>
      <c r="J212" s="35">
        <f t="shared" si="13"/>
        <v>0.6</v>
      </c>
      <c r="K212" s="24">
        <f t="shared" si="16"/>
        <v>1</v>
      </c>
      <c r="L212" s="24"/>
      <c r="M212" s="24"/>
      <c r="N212" s="24"/>
    </row>
    <row r="213" ht="18" hidden="1" spans="1:14">
      <c r="A213" s="24">
        <v>212</v>
      </c>
      <c r="B213" s="28" t="s">
        <v>246</v>
      </c>
      <c r="C213" s="24" t="s">
        <v>329</v>
      </c>
      <c r="D213" s="24" t="s">
        <v>330</v>
      </c>
      <c r="E213" s="24" t="s">
        <v>331</v>
      </c>
      <c r="F213" s="24" t="s">
        <v>35</v>
      </c>
      <c r="G213" s="24" t="s">
        <v>20</v>
      </c>
      <c r="H213" s="24">
        <f t="shared" si="14"/>
        <v>2</v>
      </c>
      <c r="I213" s="24">
        <f t="shared" si="15"/>
        <v>0.4</v>
      </c>
      <c r="J213" s="35">
        <f t="shared" si="13"/>
        <v>0.6</v>
      </c>
      <c r="K213" s="24">
        <f t="shared" si="16"/>
        <v>1</v>
      </c>
      <c r="L213" s="24"/>
      <c r="M213" s="24"/>
      <c r="N213" s="24"/>
    </row>
    <row r="214" ht="18" hidden="1" spans="1:14">
      <c r="A214" s="24">
        <v>213</v>
      </c>
      <c r="B214" s="28" t="s">
        <v>246</v>
      </c>
      <c r="C214" s="24" t="s">
        <v>383</v>
      </c>
      <c r="D214" s="24" t="s">
        <v>155</v>
      </c>
      <c r="E214" s="33" t="s">
        <v>371</v>
      </c>
      <c r="F214" s="24" t="s">
        <v>35</v>
      </c>
      <c r="G214" s="24" t="s">
        <v>20</v>
      </c>
      <c r="H214" s="24">
        <f t="shared" si="14"/>
        <v>2</v>
      </c>
      <c r="I214" s="24">
        <f t="shared" si="15"/>
        <v>0.4</v>
      </c>
      <c r="J214" s="35">
        <f t="shared" si="13"/>
        <v>0.6</v>
      </c>
      <c r="K214" s="24">
        <f t="shared" si="16"/>
        <v>1</v>
      </c>
      <c r="L214" s="24"/>
      <c r="M214" s="24"/>
      <c r="N214" s="24"/>
    </row>
    <row r="215" ht="18" hidden="1" spans="1:14">
      <c r="A215" s="24">
        <v>214</v>
      </c>
      <c r="B215" s="28" t="s">
        <v>246</v>
      </c>
      <c r="C215" s="24" t="s">
        <v>383</v>
      </c>
      <c r="D215" s="24" t="s">
        <v>155</v>
      </c>
      <c r="E215" s="33" t="s">
        <v>372</v>
      </c>
      <c r="F215" s="24" t="s">
        <v>35</v>
      </c>
      <c r="G215" s="24" t="s">
        <v>20</v>
      </c>
      <c r="H215" s="24">
        <f t="shared" si="14"/>
        <v>2</v>
      </c>
      <c r="I215" s="24">
        <f t="shared" si="15"/>
        <v>0.4</v>
      </c>
      <c r="J215" s="35">
        <f t="shared" si="13"/>
        <v>0.6</v>
      </c>
      <c r="K215" s="24">
        <f t="shared" si="16"/>
        <v>1</v>
      </c>
      <c r="L215" s="24"/>
      <c r="M215" s="24"/>
      <c r="N215" s="24"/>
    </row>
    <row r="216" ht="18" hidden="1" spans="1:14">
      <c r="A216" s="29">
        <v>215</v>
      </c>
      <c r="B216" s="28" t="s">
        <v>246</v>
      </c>
      <c r="C216" s="29" t="s">
        <v>383</v>
      </c>
      <c r="D216" s="29" t="s">
        <v>155</v>
      </c>
      <c r="E216" s="33" t="s">
        <v>373</v>
      </c>
      <c r="F216" s="24" t="s">
        <v>35</v>
      </c>
      <c r="G216" s="24" t="s">
        <v>20</v>
      </c>
      <c r="H216" s="24">
        <f t="shared" si="14"/>
        <v>2</v>
      </c>
      <c r="I216" s="24">
        <f t="shared" si="15"/>
        <v>0.4</v>
      </c>
      <c r="J216" s="35">
        <f t="shared" si="13"/>
        <v>0.6</v>
      </c>
      <c r="K216" s="24">
        <f t="shared" si="16"/>
        <v>1</v>
      </c>
      <c r="L216" s="24"/>
      <c r="M216" s="24"/>
      <c r="N216" s="24"/>
    </row>
    <row r="217" ht="18" spans="1:14">
      <c r="A217" s="24">
        <v>216</v>
      </c>
      <c r="B217" s="8" t="s">
        <v>246</v>
      </c>
      <c r="C217" s="25" t="s">
        <v>384</v>
      </c>
      <c r="D217" s="25" t="s">
        <v>155</v>
      </c>
      <c r="E217" s="33" t="s">
        <v>374</v>
      </c>
      <c r="F217" s="24" t="s">
        <v>35</v>
      </c>
      <c r="G217" s="24" t="s">
        <v>20</v>
      </c>
      <c r="H217" s="24">
        <f t="shared" si="14"/>
        <v>2</v>
      </c>
      <c r="I217" s="24">
        <f t="shared" si="15"/>
        <v>0.4</v>
      </c>
      <c r="J217" s="35">
        <f t="shared" si="13"/>
        <v>0.6</v>
      </c>
      <c r="K217" s="24">
        <f t="shared" si="16"/>
        <v>1</v>
      </c>
      <c r="L217" s="24"/>
      <c r="M217" s="24"/>
      <c r="N217" s="24"/>
    </row>
    <row r="218" ht="18" hidden="1" spans="1:14">
      <c r="A218" s="27">
        <v>217</v>
      </c>
      <c r="B218" s="28" t="s">
        <v>246</v>
      </c>
      <c r="C218" s="27" t="s">
        <v>383</v>
      </c>
      <c r="D218" s="27" t="s">
        <v>155</v>
      </c>
      <c r="E218" s="33" t="s">
        <v>375</v>
      </c>
      <c r="F218" s="24" t="s">
        <v>35</v>
      </c>
      <c r="G218" s="24" t="s">
        <v>20</v>
      </c>
      <c r="H218" s="24">
        <f t="shared" si="14"/>
        <v>2</v>
      </c>
      <c r="I218" s="24">
        <f t="shared" si="15"/>
        <v>0.4</v>
      </c>
      <c r="J218" s="35">
        <f t="shared" si="13"/>
        <v>0.6</v>
      </c>
      <c r="K218" s="24">
        <f t="shared" si="16"/>
        <v>1</v>
      </c>
      <c r="L218" s="24"/>
      <c r="M218" s="24"/>
      <c r="N218" s="24"/>
    </row>
    <row r="219" ht="18" hidden="1" spans="1:14">
      <c r="A219" s="24">
        <v>218</v>
      </c>
      <c r="B219" s="28" t="s">
        <v>246</v>
      </c>
      <c r="C219" s="24" t="s">
        <v>383</v>
      </c>
      <c r="D219" s="24" t="s">
        <v>155</v>
      </c>
      <c r="E219" s="33" t="s">
        <v>376</v>
      </c>
      <c r="F219" s="24" t="s">
        <v>35</v>
      </c>
      <c r="G219" s="24" t="s">
        <v>20</v>
      </c>
      <c r="H219" s="24">
        <f t="shared" si="14"/>
        <v>2</v>
      </c>
      <c r="I219" s="24">
        <f t="shared" si="15"/>
        <v>0.4</v>
      </c>
      <c r="J219" s="35">
        <f t="shared" si="13"/>
        <v>0.6</v>
      </c>
      <c r="K219" s="24">
        <f t="shared" si="16"/>
        <v>1</v>
      </c>
      <c r="L219" s="24"/>
      <c r="M219" s="24"/>
      <c r="N219" s="24"/>
    </row>
    <row r="220" ht="18" hidden="1" spans="1:14">
      <c r="A220" s="24">
        <v>219</v>
      </c>
      <c r="B220" s="28" t="s">
        <v>246</v>
      </c>
      <c r="C220" s="24" t="s">
        <v>383</v>
      </c>
      <c r="D220" s="24" t="s">
        <v>155</v>
      </c>
      <c r="E220" s="33" t="s">
        <v>377</v>
      </c>
      <c r="F220" s="24" t="s">
        <v>35</v>
      </c>
      <c r="G220" s="24" t="s">
        <v>20</v>
      </c>
      <c r="H220" s="24">
        <f t="shared" si="14"/>
        <v>2</v>
      </c>
      <c r="I220" s="24">
        <f t="shared" si="15"/>
        <v>0.4</v>
      </c>
      <c r="J220" s="35">
        <f t="shared" si="13"/>
        <v>0.6</v>
      </c>
      <c r="K220" s="24">
        <f t="shared" si="16"/>
        <v>1</v>
      </c>
      <c r="L220" s="24"/>
      <c r="M220" s="24"/>
      <c r="N220" s="24"/>
    </row>
    <row r="221" ht="18" hidden="1" spans="1:14">
      <c r="A221" s="24">
        <v>220</v>
      </c>
      <c r="B221" s="28" t="s">
        <v>246</v>
      </c>
      <c r="C221" s="24" t="s">
        <v>383</v>
      </c>
      <c r="D221" s="24" t="s">
        <v>155</v>
      </c>
      <c r="E221" s="33" t="s">
        <v>378</v>
      </c>
      <c r="F221" s="24" t="s">
        <v>35</v>
      </c>
      <c r="G221" s="24" t="s">
        <v>20</v>
      </c>
      <c r="H221" s="24">
        <f t="shared" si="14"/>
        <v>2</v>
      </c>
      <c r="I221" s="24">
        <f t="shared" si="15"/>
        <v>0.4</v>
      </c>
      <c r="J221" s="35">
        <f t="shared" si="13"/>
        <v>0.6</v>
      </c>
      <c r="K221" s="24">
        <f t="shared" si="16"/>
        <v>1</v>
      </c>
      <c r="L221" s="24"/>
      <c r="M221" s="24"/>
      <c r="N221" s="24"/>
    </row>
    <row r="222" ht="18" hidden="1" spans="1:14">
      <c r="A222" s="24">
        <v>221</v>
      </c>
      <c r="B222" s="28" t="s">
        <v>246</v>
      </c>
      <c r="C222" s="24" t="s">
        <v>383</v>
      </c>
      <c r="D222" s="24" t="s">
        <v>155</v>
      </c>
      <c r="E222" s="33" t="s">
        <v>379</v>
      </c>
      <c r="F222" s="24" t="s">
        <v>35</v>
      </c>
      <c r="G222" s="24" t="s">
        <v>20</v>
      </c>
      <c r="H222" s="24">
        <f t="shared" si="14"/>
        <v>2</v>
      </c>
      <c r="I222" s="24">
        <f t="shared" si="15"/>
        <v>0.4</v>
      </c>
      <c r="J222" s="35">
        <f t="shared" si="13"/>
        <v>0.6</v>
      </c>
      <c r="K222" s="24">
        <f t="shared" si="16"/>
        <v>1</v>
      </c>
      <c r="L222" s="24"/>
      <c r="M222" s="24"/>
      <c r="N222" s="24"/>
    </row>
    <row r="223" ht="18" hidden="1" spans="1:14">
      <c r="A223" s="24">
        <v>222</v>
      </c>
      <c r="B223" s="28" t="s">
        <v>246</v>
      </c>
      <c r="C223" s="24" t="s">
        <v>383</v>
      </c>
      <c r="D223" s="24" t="s">
        <v>155</v>
      </c>
      <c r="E223" s="33" t="s">
        <v>380</v>
      </c>
      <c r="F223" s="24" t="s">
        <v>35</v>
      </c>
      <c r="G223" s="24" t="s">
        <v>20</v>
      </c>
      <c r="H223" s="24">
        <f t="shared" si="14"/>
        <v>2</v>
      </c>
      <c r="I223" s="24">
        <f t="shared" si="15"/>
        <v>0.4</v>
      </c>
      <c r="J223" s="35">
        <f t="shared" si="13"/>
        <v>0.6</v>
      </c>
      <c r="K223" s="24">
        <f t="shared" si="16"/>
        <v>1</v>
      </c>
      <c r="L223" s="24"/>
      <c r="M223" s="24"/>
      <c r="N223" s="24"/>
    </row>
    <row r="224" ht="18" hidden="1" spans="1:14">
      <c r="A224" s="24">
        <v>223</v>
      </c>
      <c r="B224" s="28" t="s">
        <v>246</v>
      </c>
      <c r="C224" s="24" t="s">
        <v>383</v>
      </c>
      <c r="D224" s="24" t="s">
        <v>155</v>
      </c>
      <c r="E224" s="33" t="s">
        <v>381</v>
      </c>
      <c r="F224" s="24" t="s">
        <v>35</v>
      </c>
      <c r="G224" s="24" t="s">
        <v>20</v>
      </c>
      <c r="H224" s="24">
        <f t="shared" si="14"/>
        <v>2</v>
      </c>
      <c r="I224" s="24">
        <f t="shared" si="15"/>
        <v>0.4</v>
      </c>
      <c r="J224" s="35">
        <f t="shared" si="13"/>
        <v>0.6</v>
      </c>
      <c r="K224" s="24">
        <f t="shared" si="16"/>
        <v>1</v>
      </c>
      <c r="L224" s="24"/>
      <c r="M224" s="24"/>
      <c r="N224" s="24"/>
    </row>
    <row r="225" ht="18" hidden="1" spans="1:14">
      <c r="A225" s="24">
        <v>224</v>
      </c>
      <c r="B225" s="28" t="s">
        <v>246</v>
      </c>
      <c r="C225" s="24" t="s">
        <v>383</v>
      </c>
      <c r="D225" s="24" t="s">
        <v>155</v>
      </c>
      <c r="E225" s="33" t="s">
        <v>385</v>
      </c>
      <c r="F225" s="24" t="s">
        <v>35</v>
      </c>
      <c r="G225" s="24" t="s">
        <v>20</v>
      </c>
      <c r="H225" s="24">
        <f t="shared" si="14"/>
        <v>2</v>
      </c>
      <c r="I225" s="24">
        <f t="shared" si="15"/>
        <v>0.4</v>
      </c>
      <c r="J225" s="35">
        <f t="shared" si="13"/>
        <v>0.6</v>
      </c>
      <c r="K225" s="24">
        <f t="shared" si="16"/>
        <v>1</v>
      </c>
      <c r="L225" s="24"/>
      <c r="M225" s="24"/>
      <c r="N225" s="24"/>
    </row>
    <row r="226" ht="18" hidden="1" spans="1:14">
      <c r="A226" s="24">
        <v>225</v>
      </c>
      <c r="B226" s="28" t="s">
        <v>246</v>
      </c>
      <c r="C226" s="24" t="s">
        <v>383</v>
      </c>
      <c r="D226" s="24" t="s">
        <v>263</v>
      </c>
      <c r="E226" s="32" t="s">
        <v>264</v>
      </c>
      <c r="F226" s="24" t="s">
        <v>15</v>
      </c>
      <c r="G226" s="24" t="s">
        <v>27</v>
      </c>
      <c r="H226" s="24">
        <f t="shared" si="14"/>
        <v>1</v>
      </c>
      <c r="I226" s="24">
        <f t="shared" si="15"/>
        <v>0.2</v>
      </c>
      <c r="J226" s="35">
        <f t="shared" si="13"/>
        <v>0.3</v>
      </c>
      <c r="K226" s="24">
        <f t="shared" si="16"/>
        <v>0.5</v>
      </c>
      <c r="L226" s="24"/>
      <c r="M226" s="24"/>
      <c r="N226" s="24"/>
    </row>
    <row r="227" ht="18" hidden="1" spans="1:14">
      <c r="A227" s="24">
        <v>226</v>
      </c>
      <c r="B227" s="28" t="s">
        <v>246</v>
      </c>
      <c r="C227" s="24" t="s">
        <v>383</v>
      </c>
      <c r="D227" s="24" t="s">
        <v>263</v>
      </c>
      <c r="E227" s="32" t="s">
        <v>266</v>
      </c>
      <c r="F227" s="24" t="s">
        <v>15</v>
      </c>
      <c r="G227" s="24" t="s">
        <v>27</v>
      </c>
      <c r="H227" s="24">
        <f t="shared" si="14"/>
        <v>1</v>
      </c>
      <c r="I227" s="24">
        <f t="shared" si="15"/>
        <v>0.2</v>
      </c>
      <c r="J227" s="35">
        <f t="shared" si="13"/>
        <v>0.3</v>
      </c>
      <c r="K227" s="24">
        <f t="shared" si="16"/>
        <v>0.5</v>
      </c>
      <c r="L227" s="24"/>
      <c r="M227" s="24"/>
      <c r="N227" s="24"/>
    </row>
    <row r="228" ht="18" hidden="1" spans="1:14">
      <c r="A228" s="29">
        <v>227</v>
      </c>
      <c r="B228" s="28" t="s">
        <v>246</v>
      </c>
      <c r="C228" s="29" t="s">
        <v>383</v>
      </c>
      <c r="D228" s="29" t="s">
        <v>263</v>
      </c>
      <c r="E228" s="24" t="s">
        <v>386</v>
      </c>
      <c r="F228" s="24" t="s">
        <v>15</v>
      </c>
      <c r="G228" s="24" t="s">
        <v>27</v>
      </c>
      <c r="H228" s="24">
        <f t="shared" si="14"/>
        <v>1</v>
      </c>
      <c r="I228" s="24">
        <f t="shared" si="15"/>
        <v>0.2</v>
      </c>
      <c r="J228" s="35">
        <f t="shared" si="13"/>
        <v>0.3</v>
      </c>
      <c r="K228" s="24">
        <f t="shared" si="16"/>
        <v>0.5</v>
      </c>
      <c r="L228" s="24"/>
      <c r="M228" s="24"/>
      <c r="N228" s="24"/>
    </row>
    <row r="229" ht="18" spans="1:14">
      <c r="A229" s="24">
        <v>228</v>
      </c>
      <c r="B229" s="8" t="s">
        <v>246</v>
      </c>
      <c r="C229" s="25" t="s">
        <v>383</v>
      </c>
      <c r="D229" s="25" t="s">
        <v>263</v>
      </c>
      <c r="E229" s="33" t="s">
        <v>273</v>
      </c>
      <c r="F229" s="24" t="s">
        <v>35</v>
      </c>
      <c r="G229" s="24" t="s">
        <v>27</v>
      </c>
      <c r="H229" s="24">
        <f t="shared" si="14"/>
        <v>1</v>
      </c>
      <c r="I229" s="24">
        <f t="shared" si="15"/>
        <v>0.2</v>
      </c>
      <c r="J229" s="35">
        <f t="shared" si="13"/>
        <v>0.3</v>
      </c>
      <c r="K229" s="24">
        <f t="shared" si="16"/>
        <v>0.5</v>
      </c>
      <c r="L229" s="24"/>
      <c r="M229" s="24"/>
      <c r="N229" s="24"/>
    </row>
    <row r="230" ht="18" hidden="1" spans="1:14">
      <c r="A230" s="27">
        <v>229</v>
      </c>
      <c r="B230" s="28" t="s">
        <v>246</v>
      </c>
      <c r="C230" s="27" t="s">
        <v>383</v>
      </c>
      <c r="D230" s="27" t="s">
        <v>263</v>
      </c>
      <c r="E230" s="33" t="s">
        <v>274</v>
      </c>
      <c r="F230" s="24" t="s">
        <v>35</v>
      </c>
      <c r="G230" s="24" t="s">
        <v>27</v>
      </c>
      <c r="H230" s="24">
        <f t="shared" si="14"/>
        <v>1</v>
      </c>
      <c r="I230" s="24">
        <f t="shared" si="15"/>
        <v>0.2</v>
      </c>
      <c r="J230" s="35">
        <f t="shared" si="13"/>
        <v>0.3</v>
      </c>
      <c r="K230" s="24">
        <f t="shared" si="16"/>
        <v>0.5</v>
      </c>
      <c r="L230" s="24"/>
      <c r="M230" s="24"/>
      <c r="N230" s="24"/>
    </row>
    <row r="231" ht="18" hidden="1" spans="1:14">
      <c r="A231" s="24">
        <v>230</v>
      </c>
      <c r="B231" s="28" t="s">
        <v>246</v>
      </c>
      <c r="C231" s="24" t="s">
        <v>383</v>
      </c>
      <c r="D231" s="24" t="s">
        <v>263</v>
      </c>
      <c r="E231" s="33" t="s">
        <v>275</v>
      </c>
      <c r="F231" s="24" t="s">
        <v>35</v>
      </c>
      <c r="G231" s="24" t="s">
        <v>27</v>
      </c>
      <c r="H231" s="24">
        <f t="shared" si="14"/>
        <v>1</v>
      </c>
      <c r="I231" s="24">
        <f t="shared" si="15"/>
        <v>0.2</v>
      </c>
      <c r="J231" s="35">
        <f t="shared" si="13"/>
        <v>0.3</v>
      </c>
      <c r="K231" s="24">
        <f t="shared" si="16"/>
        <v>0.5</v>
      </c>
      <c r="L231" s="24"/>
      <c r="M231" s="24"/>
      <c r="N231" s="24"/>
    </row>
    <row r="232" ht="18" hidden="1" spans="1:14">
      <c r="A232" s="24">
        <v>231</v>
      </c>
      <c r="B232" s="28" t="s">
        <v>246</v>
      </c>
      <c r="C232" s="24" t="s">
        <v>383</v>
      </c>
      <c r="D232" s="24" t="s">
        <v>263</v>
      </c>
      <c r="E232" s="33" t="s">
        <v>276</v>
      </c>
      <c r="F232" s="24" t="s">
        <v>35</v>
      </c>
      <c r="G232" s="24" t="s">
        <v>27</v>
      </c>
      <c r="H232" s="24">
        <f t="shared" si="14"/>
        <v>1</v>
      </c>
      <c r="I232" s="24">
        <f t="shared" si="15"/>
        <v>0.2</v>
      </c>
      <c r="J232" s="35">
        <f t="shared" si="13"/>
        <v>0.3</v>
      </c>
      <c r="K232" s="24">
        <f t="shared" si="16"/>
        <v>0.5</v>
      </c>
      <c r="L232" s="24"/>
      <c r="M232" s="24"/>
      <c r="N232" s="24"/>
    </row>
    <row r="233" ht="18" hidden="1" spans="1:14">
      <c r="A233" s="24">
        <v>232</v>
      </c>
      <c r="B233" s="28" t="s">
        <v>246</v>
      </c>
      <c r="C233" s="24" t="s">
        <v>383</v>
      </c>
      <c r="D233" s="24" t="s">
        <v>263</v>
      </c>
      <c r="E233" s="33" t="s">
        <v>277</v>
      </c>
      <c r="F233" s="24" t="s">
        <v>35</v>
      </c>
      <c r="G233" s="24" t="s">
        <v>27</v>
      </c>
      <c r="H233" s="24">
        <f t="shared" si="14"/>
        <v>1</v>
      </c>
      <c r="I233" s="24">
        <f t="shared" si="15"/>
        <v>0.2</v>
      </c>
      <c r="J233" s="35">
        <f t="shared" si="13"/>
        <v>0.3</v>
      </c>
      <c r="K233" s="24">
        <f t="shared" si="16"/>
        <v>0.5</v>
      </c>
      <c r="L233" s="24"/>
      <c r="M233" s="24"/>
      <c r="N233" s="24"/>
    </row>
    <row r="234" ht="18" hidden="1" spans="1:14">
      <c r="A234" s="24">
        <v>233</v>
      </c>
      <c r="B234" s="28" t="s">
        <v>246</v>
      </c>
      <c r="C234" s="24" t="s">
        <v>383</v>
      </c>
      <c r="D234" s="24" t="s">
        <v>263</v>
      </c>
      <c r="E234" s="33" t="s">
        <v>278</v>
      </c>
      <c r="F234" s="24" t="s">
        <v>35</v>
      </c>
      <c r="G234" s="24" t="s">
        <v>27</v>
      </c>
      <c r="H234" s="24">
        <f t="shared" si="14"/>
        <v>1</v>
      </c>
      <c r="I234" s="24">
        <f t="shared" si="15"/>
        <v>0.2</v>
      </c>
      <c r="J234" s="35">
        <f t="shared" si="13"/>
        <v>0.3</v>
      </c>
      <c r="K234" s="24">
        <f t="shared" si="16"/>
        <v>0.5</v>
      </c>
      <c r="L234" s="24"/>
      <c r="M234" s="24"/>
      <c r="N234" s="24"/>
    </row>
    <row r="235" ht="18" hidden="1" spans="1:14">
      <c r="A235" s="24">
        <v>234</v>
      </c>
      <c r="B235" s="28" t="s">
        <v>246</v>
      </c>
      <c r="C235" s="24" t="s">
        <v>383</v>
      </c>
      <c r="D235" s="24" t="s">
        <v>263</v>
      </c>
      <c r="E235" s="33" t="s">
        <v>279</v>
      </c>
      <c r="F235" s="24" t="s">
        <v>35</v>
      </c>
      <c r="G235" s="24" t="s">
        <v>27</v>
      </c>
      <c r="H235" s="24">
        <f t="shared" si="14"/>
        <v>1</v>
      </c>
      <c r="I235" s="24">
        <f t="shared" si="15"/>
        <v>0.2</v>
      </c>
      <c r="J235" s="35">
        <f t="shared" si="13"/>
        <v>0.3</v>
      </c>
      <c r="K235" s="24">
        <f t="shared" si="16"/>
        <v>0.5</v>
      </c>
      <c r="L235" s="24"/>
      <c r="M235" s="24"/>
      <c r="N235" s="24"/>
    </row>
    <row r="236" ht="18" hidden="1" spans="1:14">
      <c r="A236" s="24">
        <v>235</v>
      </c>
      <c r="B236" s="28" t="s">
        <v>246</v>
      </c>
      <c r="C236" s="24" t="s">
        <v>383</v>
      </c>
      <c r="D236" s="24" t="s">
        <v>263</v>
      </c>
      <c r="E236" s="33" t="s">
        <v>280</v>
      </c>
      <c r="F236" s="24" t="s">
        <v>35</v>
      </c>
      <c r="G236" s="24" t="s">
        <v>27</v>
      </c>
      <c r="H236" s="24">
        <f t="shared" si="14"/>
        <v>1</v>
      </c>
      <c r="I236" s="24">
        <f t="shared" si="15"/>
        <v>0.2</v>
      </c>
      <c r="J236" s="35">
        <f t="shared" si="13"/>
        <v>0.3</v>
      </c>
      <c r="K236" s="24">
        <f t="shared" si="16"/>
        <v>0.5</v>
      </c>
      <c r="L236" s="24"/>
      <c r="M236" s="24"/>
      <c r="N236" s="24"/>
    </row>
    <row r="237" ht="18" hidden="1" spans="1:14">
      <c r="A237" s="24">
        <v>236</v>
      </c>
      <c r="B237" s="28" t="s">
        <v>246</v>
      </c>
      <c r="C237" s="24" t="s">
        <v>383</v>
      </c>
      <c r="D237" s="24" t="s">
        <v>263</v>
      </c>
      <c r="E237" s="33" t="s">
        <v>281</v>
      </c>
      <c r="F237" s="24" t="s">
        <v>35</v>
      </c>
      <c r="G237" s="24" t="s">
        <v>27</v>
      </c>
      <c r="H237" s="24">
        <f t="shared" si="14"/>
        <v>1</v>
      </c>
      <c r="I237" s="24">
        <f t="shared" si="15"/>
        <v>0.2</v>
      </c>
      <c r="J237" s="35">
        <f t="shared" si="13"/>
        <v>0.3</v>
      </c>
      <c r="K237" s="24">
        <f t="shared" si="16"/>
        <v>0.5</v>
      </c>
      <c r="L237" s="24"/>
      <c r="M237" s="24"/>
      <c r="N237" s="24"/>
    </row>
    <row r="238" ht="18" hidden="1" spans="1:14">
      <c r="A238" s="24">
        <v>237</v>
      </c>
      <c r="B238" s="28" t="s">
        <v>246</v>
      </c>
      <c r="C238" s="24" t="s">
        <v>383</v>
      </c>
      <c r="D238" s="24" t="s">
        <v>263</v>
      </c>
      <c r="E238" s="33" t="s">
        <v>282</v>
      </c>
      <c r="F238" s="24" t="s">
        <v>35</v>
      </c>
      <c r="G238" s="24" t="s">
        <v>27</v>
      </c>
      <c r="H238" s="24">
        <f t="shared" si="14"/>
        <v>1</v>
      </c>
      <c r="I238" s="24">
        <f t="shared" si="15"/>
        <v>0.2</v>
      </c>
      <c r="J238" s="35">
        <f t="shared" si="13"/>
        <v>0.3</v>
      </c>
      <c r="K238" s="24">
        <f t="shared" si="16"/>
        <v>0.5</v>
      </c>
      <c r="L238" s="24"/>
      <c r="M238" s="24"/>
      <c r="N238" s="24"/>
    </row>
    <row r="239" ht="18" hidden="1" spans="1:14">
      <c r="A239" s="24">
        <v>238</v>
      </c>
      <c r="B239" s="28" t="s">
        <v>246</v>
      </c>
      <c r="C239" s="24" t="s">
        <v>383</v>
      </c>
      <c r="D239" s="24" t="s">
        <v>263</v>
      </c>
      <c r="E239" s="33" t="s">
        <v>283</v>
      </c>
      <c r="F239" s="24" t="s">
        <v>35</v>
      </c>
      <c r="G239" s="24" t="s">
        <v>27</v>
      </c>
      <c r="H239" s="24">
        <f t="shared" si="14"/>
        <v>1</v>
      </c>
      <c r="I239" s="24">
        <f t="shared" si="15"/>
        <v>0.2</v>
      </c>
      <c r="J239" s="35">
        <f t="shared" si="13"/>
        <v>0.3</v>
      </c>
      <c r="K239" s="24">
        <f t="shared" si="16"/>
        <v>0.5</v>
      </c>
      <c r="L239" s="24"/>
      <c r="M239" s="24"/>
      <c r="N239" s="24"/>
    </row>
    <row r="240" ht="36" hidden="1" spans="1:14">
      <c r="A240" s="24">
        <v>239</v>
      </c>
      <c r="B240" s="28" t="s">
        <v>246</v>
      </c>
      <c r="C240" s="32" t="s">
        <v>320</v>
      </c>
      <c r="D240" s="33" t="s">
        <v>321</v>
      </c>
      <c r="E240" s="24" t="s">
        <v>322</v>
      </c>
      <c r="F240" s="24" t="s">
        <v>15</v>
      </c>
      <c r="G240" s="24" t="s">
        <v>27</v>
      </c>
      <c r="H240" s="24">
        <f t="shared" si="14"/>
        <v>1</v>
      </c>
      <c r="I240" s="24">
        <f t="shared" si="15"/>
        <v>0.2</v>
      </c>
      <c r="J240" s="35">
        <f t="shared" si="13"/>
        <v>0.3</v>
      </c>
      <c r="K240" s="24">
        <f t="shared" si="16"/>
        <v>0.5</v>
      </c>
      <c r="L240" s="24"/>
      <c r="M240" s="24"/>
      <c r="N240" s="24"/>
    </row>
    <row r="241" ht="18" hidden="1" spans="1:14">
      <c r="A241" s="24">
        <v>240</v>
      </c>
      <c r="B241" s="28" t="s">
        <v>246</v>
      </c>
      <c r="C241" s="32" t="s">
        <v>320</v>
      </c>
      <c r="D241" s="32" t="s">
        <v>323</v>
      </c>
      <c r="E241" s="24" t="s">
        <v>324</v>
      </c>
      <c r="F241" s="24" t="s">
        <v>15</v>
      </c>
      <c r="G241" s="24" t="s">
        <v>27</v>
      </c>
      <c r="H241" s="24">
        <f t="shared" si="14"/>
        <v>1</v>
      </c>
      <c r="I241" s="24">
        <f t="shared" si="15"/>
        <v>0.2</v>
      </c>
      <c r="J241" s="35">
        <f t="shared" si="13"/>
        <v>0.3</v>
      </c>
      <c r="K241" s="24">
        <f t="shared" si="16"/>
        <v>0.5</v>
      </c>
      <c r="L241" s="24"/>
      <c r="M241" s="24"/>
      <c r="N241" s="24"/>
    </row>
    <row r="242" ht="18" hidden="1" spans="1:14">
      <c r="A242" s="24">
        <v>241</v>
      </c>
      <c r="B242" s="28" t="s">
        <v>246</v>
      </c>
      <c r="C242" s="32" t="s">
        <v>320</v>
      </c>
      <c r="D242" s="24" t="s">
        <v>325</v>
      </c>
      <c r="E242" s="24" t="s">
        <v>326</v>
      </c>
      <c r="F242" s="24" t="s">
        <v>15</v>
      </c>
      <c r="G242" s="24" t="s">
        <v>27</v>
      </c>
      <c r="H242" s="24">
        <f t="shared" si="14"/>
        <v>1</v>
      </c>
      <c r="I242" s="24">
        <f t="shared" si="15"/>
        <v>0.2</v>
      </c>
      <c r="J242" s="35">
        <f t="shared" si="13"/>
        <v>0.3</v>
      </c>
      <c r="K242" s="24">
        <f t="shared" si="16"/>
        <v>0.5</v>
      </c>
      <c r="L242" s="24"/>
      <c r="M242" s="24"/>
      <c r="N242" s="24"/>
    </row>
    <row r="243" ht="18" hidden="1" spans="1:14">
      <c r="A243" s="24">
        <v>242</v>
      </c>
      <c r="B243" s="28" t="s">
        <v>246</v>
      </c>
      <c r="C243" s="32" t="s">
        <v>320</v>
      </c>
      <c r="D243" s="24" t="s">
        <v>231</v>
      </c>
      <c r="E243" s="24" t="s">
        <v>327</v>
      </c>
      <c r="F243" s="24" t="s">
        <v>15</v>
      </c>
      <c r="G243" s="24" t="s">
        <v>27</v>
      </c>
      <c r="H243" s="24">
        <f t="shared" si="14"/>
        <v>1</v>
      </c>
      <c r="I243" s="24">
        <f t="shared" si="15"/>
        <v>0.2</v>
      </c>
      <c r="J243" s="35">
        <f t="shared" ref="J243:J297" si="17">(H243*1)*0.3</f>
        <v>0.3</v>
      </c>
      <c r="K243" s="24">
        <f t="shared" si="16"/>
        <v>0.5</v>
      </c>
      <c r="L243" s="24"/>
      <c r="M243" s="24"/>
      <c r="N243" s="24"/>
    </row>
    <row r="244" ht="18" hidden="1" spans="1:14">
      <c r="A244" s="24">
        <v>243</v>
      </c>
      <c r="B244" s="28" t="s">
        <v>246</v>
      </c>
      <c r="C244" s="33" t="s">
        <v>197</v>
      </c>
      <c r="D244" s="24" t="s">
        <v>167</v>
      </c>
      <c r="E244" s="24" t="s">
        <v>328</v>
      </c>
      <c r="F244" s="24" t="s">
        <v>35</v>
      </c>
      <c r="G244" s="24" t="s">
        <v>20</v>
      </c>
      <c r="H244" s="24">
        <f t="shared" si="14"/>
        <v>2</v>
      </c>
      <c r="I244" s="24">
        <f t="shared" si="15"/>
        <v>0.4</v>
      </c>
      <c r="J244" s="35">
        <f t="shared" si="17"/>
        <v>0.6</v>
      </c>
      <c r="K244" s="24">
        <f t="shared" si="16"/>
        <v>1</v>
      </c>
      <c r="L244" s="24"/>
      <c r="M244" s="24"/>
      <c r="N244" s="24"/>
    </row>
    <row r="245" ht="18" hidden="1" spans="1:14">
      <c r="A245" s="24">
        <v>244</v>
      </c>
      <c r="B245" s="28" t="s">
        <v>246</v>
      </c>
      <c r="C245" s="24" t="s">
        <v>329</v>
      </c>
      <c r="D245" s="24" t="s">
        <v>330</v>
      </c>
      <c r="E245" s="24" t="s">
        <v>331</v>
      </c>
      <c r="F245" s="24" t="s">
        <v>35</v>
      </c>
      <c r="G245" s="24" t="s">
        <v>20</v>
      </c>
      <c r="H245" s="24">
        <f t="shared" si="14"/>
        <v>2</v>
      </c>
      <c r="I245" s="24">
        <f t="shared" si="15"/>
        <v>0.4</v>
      </c>
      <c r="J245" s="35">
        <f t="shared" si="17"/>
        <v>0.6</v>
      </c>
      <c r="K245" s="24">
        <f t="shared" si="16"/>
        <v>1</v>
      </c>
      <c r="L245" s="24"/>
      <c r="M245" s="24"/>
      <c r="N245" s="24"/>
    </row>
    <row r="246" ht="18" hidden="1" spans="1:14">
      <c r="A246" s="24">
        <v>245</v>
      </c>
      <c r="B246" s="28" t="s">
        <v>246</v>
      </c>
      <c r="C246" s="24" t="s">
        <v>387</v>
      </c>
      <c r="D246" s="24" t="s">
        <v>263</v>
      </c>
      <c r="E246" s="24" t="s">
        <v>388</v>
      </c>
      <c r="F246" s="24" t="s">
        <v>15</v>
      </c>
      <c r="G246" s="24" t="s">
        <v>27</v>
      </c>
      <c r="H246" s="24">
        <f t="shared" si="14"/>
        <v>1</v>
      </c>
      <c r="I246" s="24">
        <f t="shared" si="15"/>
        <v>0.2</v>
      </c>
      <c r="J246" s="35">
        <f t="shared" si="17"/>
        <v>0.3</v>
      </c>
      <c r="K246" s="24">
        <f t="shared" si="16"/>
        <v>0.5</v>
      </c>
      <c r="L246" s="24"/>
      <c r="M246" s="24"/>
      <c r="N246" s="24"/>
    </row>
    <row r="247" ht="18" hidden="1" spans="1:14">
      <c r="A247" s="29">
        <v>246</v>
      </c>
      <c r="B247" s="28" t="s">
        <v>246</v>
      </c>
      <c r="C247" s="29" t="s">
        <v>387</v>
      </c>
      <c r="D247" s="29" t="s">
        <v>263</v>
      </c>
      <c r="E247" s="24" t="s">
        <v>389</v>
      </c>
      <c r="F247" s="24" t="s">
        <v>15</v>
      </c>
      <c r="G247" s="24" t="s">
        <v>27</v>
      </c>
      <c r="H247" s="24">
        <f t="shared" si="14"/>
        <v>1</v>
      </c>
      <c r="I247" s="24">
        <f t="shared" si="15"/>
        <v>0.2</v>
      </c>
      <c r="J247" s="35">
        <f t="shared" si="17"/>
        <v>0.3</v>
      </c>
      <c r="K247" s="24">
        <f t="shared" si="16"/>
        <v>0.5</v>
      </c>
      <c r="L247" s="24"/>
      <c r="M247" s="24"/>
      <c r="N247" s="24"/>
    </row>
    <row r="248" ht="18" spans="1:14">
      <c r="A248" s="24">
        <v>247</v>
      </c>
      <c r="B248" s="8" t="s">
        <v>246</v>
      </c>
      <c r="C248" s="25" t="s">
        <v>387</v>
      </c>
      <c r="D248" s="25" t="s">
        <v>390</v>
      </c>
      <c r="E248" s="24" t="s">
        <v>391</v>
      </c>
      <c r="F248" s="24" t="s">
        <v>15</v>
      </c>
      <c r="G248" s="24" t="s">
        <v>27</v>
      </c>
      <c r="H248" s="24">
        <f t="shared" si="14"/>
        <v>1</v>
      </c>
      <c r="I248" s="24">
        <f t="shared" si="15"/>
        <v>0.2</v>
      </c>
      <c r="J248" s="35">
        <f t="shared" si="17"/>
        <v>0.3</v>
      </c>
      <c r="K248" s="24">
        <f t="shared" si="16"/>
        <v>0.5</v>
      </c>
      <c r="L248" s="24"/>
      <c r="M248" s="24"/>
      <c r="N248" s="24"/>
    </row>
    <row r="249" ht="18" hidden="1" spans="1:14">
      <c r="A249" s="27">
        <v>248</v>
      </c>
      <c r="B249" s="28" t="s">
        <v>246</v>
      </c>
      <c r="C249" s="27" t="s">
        <v>387</v>
      </c>
      <c r="D249" s="27" t="s">
        <v>390</v>
      </c>
      <c r="E249" s="24" t="s">
        <v>392</v>
      </c>
      <c r="F249" s="24" t="s">
        <v>35</v>
      </c>
      <c r="G249" s="24" t="s">
        <v>27</v>
      </c>
      <c r="H249" s="24">
        <f t="shared" si="14"/>
        <v>1</v>
      </c>
      <c r="I249" s="24">
        <f t="shared" si="15"/>
        <v>0.2</v>
      </c>
      <c r="J249" s="35">
        <f t="shared" si="17"/>
        <v>0.3</v>
      </c>
      <c r="K249" s="24">
        <f t="shared" si="16"/>
        <v>0.5</v>
      </c>
      <c r="L249" s="24"/>
      <c r="M249" s="24"/>
      <c r="N249" s="24"/>
    </row>
    <row r="250" ht="18" hidden="1" spans="1:14">
      <c r="A250" s="29">
        <v>249</v>
      </c>
      <c r="B250" s="28" t="s">
        <v>246</v>
      </c>
      <c r="C250" s="29" t="s">
        <v>387</v>
      </c>
      <c r="D250" s="29" t="s">
        <v>263</v>
      </c>
      <c r="E250" s="32" t="s">
        <v>264</v>
      </c>
      <c r="F250" s="24" t="s">
        <v>15</v>
      </c>
      <c r="G250" s="24" t="s">
        <v>27</v>
      </c>
      <c r="H250" s="24">
        <f t="shared" si="14"/>
        <v>1</v>
      </c>
      <c r="I250" s="24">
        <f t="shared" si="15"/>
        <v>0.2</v>
      </c>
      <c r="J250" s="35">
        <f t="shared" si="17"/>
        <v>0.3</v>
      </c>
      <c r="K250" s="24">
        <f t="shared" si="16"/>
        <v>0.5</v>
      </c>
      <c r="L250" s="24"/>
      <c r="M250" s="24"/>
      <c r="N250" s="24"/>
    </row>
    <row r="251" ht="18" spans="1:14">
      <c r="A251" s="24">
        <v>250</v>
      </c>
      <c r="B251" s="8" t="s">
        <v>246</v>
      </c>
      <c r="C251" s="25" t="s">
        <v>387</v>
      </c>
      <c r="D251" s="25" t="s">
        <v>263</v>
      </c>
      <c r="E251" s="32" t="s">
        <v>265</v>
      </c>
      <c r="F251" s="24" t="s">
        <v>15</v>
      </c>
      <c r="G251" s="24" t="s">
        <v>27</v>
      </c>
      <c r="H251" s="24">
        <f t="shared" si="14"/>
        <v>1</v>
      </c>
      <c r="I251" s="24">
        <f t="shared" si="15"/>
        <v>0.2</v>
      </c>
      <c r="J251" s="35">
        <f t="shared" si="17"/>
        <v>0.3</v>
      </c>
      <c r="K251" s="24">
        <f t="shared" si="16"/>
        <v>0.5</v>
      </c>
      <c r="L251" s="24"/>
      <c r="M251" s="24"/>
      <c r="N251" s="24"/>
    </row>
    <row r="252" ht="18" hidden="1" spans="1:14">
      <c r="A252" s="27">
        <v>251</v>
      </c>
      <c r="B252" s="28" t="s">
        <v>246</v>
      </c>
      <c r="C252" s="27" t="s">
        <v>387</v>
      </c>
      <c r="D252" s="27" t="s">
        <v>263</v>
      </c>
      <c r="E252" s="32" t="s">
        <v>266</v>
      </c>
      <c r="F252" s="24" t="s">
        <v>15</v>
      </c>
      <c r="G252" s="24" t="s">
        <v>27</v>
      </c>
      <c r="H252" s="24">
        <f t="shared" si="14"/>
        <v>1</v>
      </c>
      <c r="I252" s="24">
        <f t="shared" si="15"/>
        <v>0.2</v>
      </c>
      <c r="J252" s="35">
        <f t="shared" si="17"/>
        <v>0.3</v>
      </c>
      <c r="K252" s="24">
        <f t="shared" si="16"/>
        <v>0.5</v>
      </c>
      <c r="L252" s="24"/>
      <c r="M252" s="24"/>
      <c r="N252" s="24"/>
    </row>
    <row r="253" ht="18" hidden="1" spans="1:14">
      <c r="A253" s="24">
        <v>252</v>
      </c>
      <c r="B253" s="28" t="s">
        <v>246</v>
      </c>
      <c r="C253" s="24" t="s">
        <v>387</v>
      </c>
      <c r="D253" s="24" t="s">
        <v>263</v>
      </c>
      <c r="E253" s="32" t="s">
        <v>267</v>
      </c>
      <c r="F253" s="24" t="s">
        <v>15</v>
      </c>
      <c r="G253" s="24" t="s">
        <v>27</v>
      </c>
      <c r="H253" s="24">
        <f t="shared" si="14"/>
        <v>1</v>
      </c>
      <c r="I253" s="24">
        <f t="shared" si="15"/>
        <v>0.2</v>
      </c>
      <c r="J253" s="35">
        <f t="shared" si="17"/>
        <v>0.3</v>
      </c>
      <c r="K253" s="24">
        <f t="shared" si="16"/>
        <v>0.5</v>
      </c>
      <c r="L253" s="24"/>
      <c r="M253" s="24"/>
      <c r="N253" s="24"/>
    </row>
    <row r="254" ht="18" hidden="1" spans="1:14">
      <c r="A254" s="24">
        <v>253</v>
      </c>
      <c r="B254" s="28" t="s">
        <v>246</v>
      </c>
      <c r="C254" s="24" t="s">
        <v>387</v>
      </c>
      <c r="D254" s="24" t="s">
        <v>263</v>
      </c>
      <c r="E254" s="32" t="s">
        <v>268</v>
      </c>
      <c r="F254" s="24" t="s">
        <v>15</v>
      </c>
      <c r="G254" s="24" t="s">
        <v>27</v>
      </c>
      <c r="H254" s="24">
        <f t="shared" si="14"/>
        <v>1</v>
      </c>
      <c r="I254" s="24">
        <f t="shared" si="15"/>
        <v>0.2</v>
      </c>
      <c r="J254" s="35">
        <f t="shared" si="17"/>
        <v>0.3</v>
      </c>
      <c r="K254" s="24">
        <f t="shared" si="16"/>
        <v>0.5</v>
      </c>
      <c r="L254" s="24"/>
      <c r="M254" s="24"/>
      <c r="N254" s="24"/>
    </row>
    <row r="255" ht="18" hidden="1" spans="1:14">
      <c r="A255" s="24">
        <v>254</v>
      </c>
      <c r="B255" s="28" t="s">
        <v>246</v>
      </c>
      <c r="C255" s="24" t="s">
        <v>387</v>
      </c>
      <c r="D255" s="24" t="s">
        <v>263</v>
      </c>
      <c r="E255" s="32" t="s">
        <v>269</v>
      </c>
      <c r="F255" s="24" t="s">
        <v>15</v>
      </c>
      <c r="G255" s="24" t="s">
        <v>27</v>
      </c>
      <c r="H255" s="24">
        <f t="shared" si="14"/>
        <v>1</v>
      </c>
      <c r="I255" s="24">
        <f t="shared" si="15"/>
        <v>0.2</v>
      </c>
      <c r="J255" s="35">
        <f t="shared" si="17"/>
        <v>0.3</v>
      </c>
      <c r="K255" s="24">
        <f t="shared" si="16"/>
        <v>0.5</v>
      </c>
      <c r="L255" s="24"/>
      <c r="M255" s="24"/>
      <c r="N255" s="24"/>
    </row>
    <row r="256" ht="18" hidden="1" spans="1:14">
      <c r="A256" s="24">
        <v>255</v>
      </c>
      <c r="B256" s="28" t="s">
        <v>246</v>
      </c>
      <c r="C256" s="24" t="s">
        <v>387</v>
      </c>
      <c r="D256" s="24" t="s">
        <v>263</v>
      </c>
      <c r="E256" s="32" t="s">
        <v>270</v>
      </c>
      <c r="F256" s="24" t="s">
        <v>15</v>
      </c>
      <c r="G256" s="24" t="s">
        <v>27</v>
      </c>
      <c r="H256" s="24">
        <f t="shared" si="14"/>
        <v>1</v>
      </c>
      <c r="I256" s="24">
        <f t="shared" si="15"/>
        <v>0.2</v>
      </c>
      <c r="J256" s="35">
        <f t="shared" si="17"/>
        <v>0.3</v>
      </c>
      <c r="K256" s="24">
        <f t="shared" si="16"/>
        <v>0.5</v>
      </c>
      <c r="L256" s="24"/>
      <c r="M256" s="24"/>
      <c r="N256" s="24"/>
    </row>
    <row r="257" ht="18" hidden="1" spans="1:14">
      <c r="A257" s="24">
        <v>256</v>
      </c>
      <c r="B257" s="28" t="s">
        <v>246</v>
      </c>
      <c r="C257" s="24" t="s">
        <v>387</v>
      </c>
      <c r="D257" s="24" t="s">
        <v>263</v>
      </c>
      <c r="E257" s="32" t="s">
        <v>271</v>
      </c>
      <c r="F257" s="24" t="s">
        <v>15</v>
      </c>
      <c r="G257" s="24" t="s">
        <v>27</v>
      </c>
      <c r="H257" s="24">
        <f t="shared" si="14"/>
        <v>1</v>
      </c>
      <c r="I257" s="24">
        <f t="shared" si="15"/>
        <v>0.2</v>
      </c>
      <c r="J257" s="35">
        <f t="shared" si="17"/>
        <v>0.3</v>
      </c>
      <c r="K257" s="24">
        <f t="shared" si="16"/>
        <v>0.5</v>
      </c>
      <c r="L257" s="24"/>
      <c r="M257" s="24"/>
      <c r="N257" s="24"/>
    </row>
    <row r="258" ht="18" hidden="1" spans="1:14">
      <c r="A258" s="24">
        <v>257</v>
      </c>
      <c r="B258" s="28" t="s">
        <v>246</v>
      </c>
      <c r="C258" s="24" t="s">
        <v>387</v>
      </c>
      <c r="D258" s="24" t="s">
        <v>263</v>
      </c>
      <c r="E258" s="32" t="s">
        <v>272</v>
      </c>
      <c r="F258" s="24" t="s">
        <v>15</v>
      </c>
      <c r="G258" s="24" t="s">
        <v>27</v>
      </c>
      <c r="H258" s="24">
        <f t="shared" si="14"/>
        <v>1</v>
      </c>
      <c r="I258" s="24">
        <f t="shared" si="15"/>
        <v>0.2</v>
      </c>
      <c r="J258" s="35">
        <f t="shared" si="17"/>
        <v>0.3</v>
      </c>
      <c r="K258" s="24">
        <f t="shared" si="16"/>
        <v>0.5</v>
      </c>
      <c r="L258" s="24"/>
      <c r="M258" s="24"/>
      <c r="N258" s="24"/>
    </row>
    <row r="259" ht="18" hidden="1" spans="1:14">
      <c r="A259" s="24">
        <v>258</v>
      </c>
      <c r="B259" s="28" t="s">
        <v>246</v>
      </c>
      <c r="C259" s="24" t="s">
        <v>387</v>
      </c>
      <c r="D259" s="24" t="s">
        <v>263</v>
      </c>
      <c r="E259" s="24" t="s">
        <v>393</v>
      </c>
      <c r="F259" s="24" t="s">
        <v>15</v>
      </c>
      <c r="G259" s="24" t="s">
        <v>27</v>
      </c>
      <c r="H259" s="24">
        <f t="shared" ref="H259:H297" si="18">_xlfn.IFS(G259="Simple",1,G259="Medium",2,G259="High",4)</f>
        <v>1</v>
      </c>
      <c r="I259" s="24">
        <f t="shared" ref="I259:I297" si="19">(H259*1)*0.2</f>
        <v>0.2</v>
      </c>
      <c r="J259" s="35">
        <f t="shared" si="17"/>
        <v>0.3</v>
      </c>
      <c r="K259" s="24">
        <f t="shared" ref="K259:K297" si="20">(H259*1)*0.5</f>
        <v>0.5</v>
      </c>
      <c r="L259" s="24"/>
      <c r="M259" s="24"/>
      <c r="N259" s="24"/>
    </row>
    <row r="260" ht="18" hidden="1" spans="1:14">
      <c r="A260" s="24">
        <v>259</v>
      </c>
      <c r="B260" s="28" t="s">
        <v>246</v>
      </c>
      <c r="C260" s="24" t="s">
        <v>387</v>
      </c>
      <c r="D260" s="24" t="s">
        <v>263</v>
      </c>
      <c r="E260" s="45" t="s">
        <v>394</v>
      </c>
      <c r="F260" s="24" t="s">
        <v>35</v>
      </c>
      <c r="G260" s="24" t="s">
        <v>27</v>
      </c>
      <c r="H260" s="24">
        <f t="shared" si="18"/>
        <v>1</v>
      </c>
      <c r="I260" s="24">
        <f t="shared" si="19"/>
        <v>0.2</v>
      </c>
      <c r="J260" s="35">
        <f t="shared" si="17"/>
        <v>0.3</v>
      </c>
      <c r="K260" s="24">
        <f t="shared" si="20"/>
        <v>0.5</v>
      </c>
      <c r="L260" s="24"/>
      <c r="M260" s="24"/>
      <c r="N260" s="24"/>
    </row>
    <row r="261" ht="18" hidden="1" spans="1:14">
      <c r="A261" s="24">
        <v>260</v>
      </c>
      <c r="B261" s="28" t="s">
        <v>246</v>
      </c>
      <c r="C261" s="24" t="s">
        <v>387</v>
      </c>
      <c r="D261" s="24" t="s">
        <v>263</v>
      </c>
      <c r="E261" s="24" t="s">
        <v>395</v>
      </c>
      <c r="F261" s="24" t="s">
        <v>15</v>
      </c>
      <c r="G261" s="24" t="s">
        <v>27</v>
      </c>
      <c r="H261" s="24">
        <f t="shared" si="18"/>
        <v>1</v>
      </c>
      <c r="I261" s="24">
        <f t="shared" si="19"/>
        <v>0.2</v>
      </c>
      <c r="J261" s="35">
        <f t="shared" si="17"/>
        <v>0.3</v>
      </c>
      <c r="K261" s="24">
        <f t="shared" si="20"/>
        <v>0.5</v>
      </c>
      <c r="L261" s="24"/>
      <c r="M261" s="24"/>
      <c r="N261" s="24"/>
    </row>
    <row r="262" ht="18" hidden="1" spans="1:14">
      <c r="A262" s="24">
        <v>261</v>
      </c>
      <c r="B262" s="28" t="s">
        <v>246</v>
      </c>
      <c r="C262" s="24" t="s">
        <v>387</v>
      </c>
      <c r="D262" s="24" t="s">
        <v>263</v>
      </c>
      <c r="E262" s="24" t="s">
        <v>396</v>
      </c>
      <c r="F262" s="24" t="s">
        <v>35</v>
      </c>
      <c r="G262" s="24" t="s">
        <v>27</v>
      </c>
      <c r="H262" s="24">
        <f t="shared" si="18"/>
        <v>1</v>
      </c>
      <c r="I262" s="24">
        <f t="shared" si="19"/>
        <v>0.2</v>
      </c>
      <c r="J262" s="35">
        <f t="shared" si="17"/>
        <v>0.3</v>
      </c>
      <c r="K262" s="24">
        <f t="shared" si="20"/>
        <v>0.5</v>
      </c>
      <c r="L262" s="24"/>
      <c r="M262" s="24"/>
      <c r="N262" s="24"/>
    </row>
    <row r="263" ht="18" hidden="1" spans="1:14">
      <c r="A263" s="24">
        <v>262</v>
      </c>
      <c r="B263" s="28" t="s">
        <v>246</v>
      </c>
      <c r="C263" s="24" t="s">
        <v>387</v>
      </c>
      <c r="D263" s="24" t="s">
        <v>263</v>
      </c>
      <c r="E263" s="24" t="s">
        <v>397</v>
      </c>
      <c r="F263" s="24" t="s">
        <v>15</v>
      </c>
      <c r="G263" s="24" t="s">
        <v>27</v>
      </c>
      <c r="H263" s="24">
        <f t="shared" si="18"/>
        <v>1</v>
      </c>
      <c r="I263" s="24">
        <f t="shared" si="19"/>
        <v>0.2</v>
      </c>
      <c r="J263" s="35">
        <f t="shared" si="17"/>
        <v>0.3</v>
      </c>
      <c r="K263" s="24">
        <f t="shared" si="20"/>
        <v>0.5</v>
      </c>
      <c r="L263" s="24"/>
      <c r="M263" s="24"/>
      <c r="N263" s="24"/>
    </row>
    <row r="264" ht="18" hidden="1" spans="1:14">
      <c r="A264" s="24">
        <v>263</v>
      </c>
      <c r="B264" s="28" t="s">
        <v>246</v>
      </c>
      <c r="C264" s="24" t="s">
        <v>387</v>
      </c>
      <c r="D264" s="24" t="s">
        <v>263</v>
      </c>
      <c r="E264" s="24" t="s">
        <v>398</v>
      </c>
      <c r="F264" s="24" t="s">
        <v>35</v>
      </c>
      <c r="G264" s="24" t="s">
        <v>27</v>
      </c>
      <c r="H264" s="24">
        <f t="shared" si="18"/>
        <v>1</v>
      </c>
      <c r="I264" s="24">
        <f t="shared" si="19"/>
        <v>0.2</v>
      </c>
      <c r="J264" s="35">
        <f t="shared" si="17"/>
        <v>0.3</v>
      </c>
      <c r="K264" s="24">
        <f t="shared" si="20"/>
        <v>0.5</v>
      </c>
      <c r="L264" s="24"/>
      <c r="M264" s="24"/>
      <c r="N264" s="24"/>
    </row>
    <row r="265" ht="18" hidden="1" spans="1:14">
      <c r="A265" s="24">
        <v>264</v>
      </c>
      <c r="B265" s="28" t="s">
        <v>246</v>
      </c>
      <c r="C265" s="24" t="s">
        <v>387</v>
      </c>
      <c r="D265" s="24" t="s">
        <v>263</v>
      </c>
      <c r="E265" s="24" t="s">
        <v>399</v>
      </c>
      <c r="F265" s="24" t="s">
        <v>15</v>
      </c>
      <c r="G265" s="24" t="s">
        <v>27</v>
      </c>
      <c r="H265" s="24">
        <f t="shared" si="18"/>
        <v>1</v>
      </c>
      <c r="I265" s="24">
        <f t="shared" si="19"/>
        <v>0.2</v>
      </c>
      <c r="J265" s="35">
        <f t="shared" si="17"/>
        <v>0.3</v>
      </c>
      <c r="K265" s="24">
        <f t="shared" si="20"/>
        <v>0.5</v>
      </c>
      <c r="L265" s="24"/>
      <c r="M265" s="24"/>
      <c r="N265" s="24"/>
    </row>
    <row r="266" ht="18" hidden="1" spans="1:14">
      <c r="A266" s="29">
        <v>265</v>
      </c>
      <c r="B266" s="28" t="s">
        <v>246</v>
      </c>
      <c r="C266" s="29" t="s">
        <v>387</v>
      </c>
      <c r="D266" s="29" t="s">
        <v>263</v>
      </c>
      <c r="E266" s="24" t="s">
        <v>400</v>
      </c>
      <c r="F266" s="24" t="s">
        <v>35</v>
      </c>
      <c r="G266" s="24" t="s">
        <v>27</v>
      </c>
      <c r="H266" s="24">
        <f t="shared" si="18"/>
        <v>1</v>
      </c>
      <c r="I266" s="24">
        <f t="shared" si="19"/>
        <v>0.2</v>
      </c>
      <c r="J266" s="35">
        <f t="shared" si="17"/>
        <v>0.3</v>
      </c>
      <c r="K266" s="24">
        <f t="shared" si="20"/>
        <v>0.5</v>
      </c>
      <c r="L266" s="24"/>
      <c r="M266" s="24"/>
      <c r="N266" s="24"/>
    </row>
    <row r="267" ht="18" spans="1:14">
      <c r="A267" s="24">
        <v>266</v>
      </c>
      <c r="B267" s="8" t="s">
        <v>246</v>
      </c>
      <c r="C267" s="25" t="s">
        <v>401</v>
      </c>
      <c r="D267" s="25" t="s">
        <v>402</v>
      </c>
      <c r="E267" s="24" t="s">
        <v>403</v>
      </c>
      <c r="F267" s="24" t="s">
        <v>35</v>
      </c>
      <c r="G267" s="24" t="s">
        <v>27</v>
      </c>
      <c r="H267" s="24">
        <f t="shared" si="18"/>
        <v>1</v>
      </c>
      <c r="I267" s="24">
        <f t="shared" si="19"/>
        <v>0.2</v>
      </c>
      <c r="J267" s="35">
        <f t="shared" si="17"/>
        <v>0.3</v>
      </c>
      <c r="K267" s="24">
        <f t="shared" si="20"/>
        <v>0.5</v>
      </c>
      <c r="L267" s="24"/>
      <c r="M267" s="24"/>
      <c r="N267" s="24"/>
    </row>
    <row r="268" ht="18" hidden="1" spans="1:14">
      <c r="A268" s="27">
        <v>267</v>
      </c>
      <c r="B268" s="28" t="s">
        <v>246</v>
      </c>
      <c r="C268" s="27" t="s">
        <v>401</v>
      </c>
      <c r="D268" s="27" t="s">
        <v>402</v>
      </c>
      <c r="E268" s="24" t="s">
        <v>404</v>
      </c>
      <c r="F268" s="24" t="s">
        <v>35</v>
      </c>
      <c r="G268" s="24" t="s">
        <v>27</v>
      </c>
      <c r="H268" s="24">
        <f t="shared" si="18"/>
        <v>1</v>
      </c>
      <c r="I268" s="24">
        <f t="shared" si="19"/>
        <v>0.2</v>
      </c>
      <c r="J268" s="35">
        <f t="shared" si="17"/>
        <v>0.3</v>
      </c>
      <c r="K268" s="24">
        <f t="shared" si="20"/>
        <v>0.5</v>
      </c>
      <c r="L268" s="24"/>
      <c r="M268" s="24"/>
      <c r="N268" s="24"/>
    </row>
    <row r="269" ht="18" hidden="1" spans="1:14">
      <c r="A269" s="24">
        <v>268</v>
      </c>
      <c r="B269" s="28" t="s">
        <v>246</v>
      </c>
      <c r="C269" s="24" t="s">
        <v>401</v>
      </c>
      <c r="D269" s="24" t="s">
        <v>402</v>
      </c>
      <c r="E269" s="24" t="s">
        <v>284</v>
      </c>
      <c r="F269" s="24" t="s">
        <v>15</v>
      </c>
      <c r="G269" s="24" t="s">
        <v>27</v>
      </c>
      <c r="H269" s="24">
        <f t="shared" si="18"/>
        <v>1</v>
      </c>
      <c r="I269" s="24">
        <f t="shared" si="19"/>
        <v>0.2</v>
      </c>
      <c r="J269" s="35">
        <f t="shared" si="17"/>
        <v>0.3</v>
      </c>
      <c r="K269" s="24">
        <f t="shared" si="20"/>
        <v>0.5</v>
      </c>
      <c r="L269" s="24"/>
      <c r="M269" s="24"/>
      <c r="N269" s="24"/>
    </row>
    <row r="270" ht="18" hidden="1" spans="1:14">
      <c r="A270" s="29">
        <v>269</v>
      </c>
      <c r="B270" s="28" t="s">
        <v>246</v>
      </c>
      <c r="C270" s="29" t="s">
        <v>405</v>
      </c>
      <c r="D270" s="29" t="s">
        <v>263</v>
      </c>
      <c r="E270" s="24" t="s">
        <v>406</v>
      </c>
      <c r="F270" s="24" t="s">
        <v>35</v>
      </c>
      <c r="G270" s="24" t="s">
        <v>20</v>
      </c>
      <c r="H270" s="24">
        <f t="shared" si="18"/>
        <v>2</v>
      </c>
      <c r="I270" s="24">
        <f t="shared" si="19"/>
        <v>0.4</v>
      </c>
      <c r="J270" s="35">
        <f t="shared" si="17"/>
        <v>0.6</v>
      </c>
      <c r="K270" s="24">
        <f t="shared" si="20"/>
        <v>1</v>
      </c>
      <c r="L270" s="24"/>
      <c r="M270" s="24"/>
      <c r="N270" s="24"/>
    </row>
    <row r="271" ht="18" spans="1:14">
      <c r="A271" s="24">
        <v>270</v>
      </c>
      <c r="B271" s="8" t="s">
        <v>246</v>
      </c>
      <c r="C271" s="25" t="s">
        <v>405</v>
      </c>
      <c r="D271" s="25" t="s">
        <v>263</v>
      </c>
      <c r="E271" s="24" t="s">
        <v>407</v>
      </c>
      <c r="F271" s="24" t="s">
        <v>35</v>
      </c>
      <c r="G271" s="24" t="s">
        <v>20</v>
      </c>
      <c r="H271" s="24">
        <f t="shared" si="18"/>
        <v>2</v>
      </c>
      <c r="I271" s="24">
        <f t="shared" si="19"/>
        <v>0.4</v>
      </c>
      <c r="J271" s="35">
        <f t="shared" si="17"/>
        <v>0.6</v>
      </c>
      <c r="K271" s="24">
        <f t="shared" si="20"/>
        <v>1</v>
      </c>
      <c r="L271" s="24"/>
      <c r="M271" s="24"/>
      <c r="N271" s="24"/>
    </row>
    <row r="272" ht="18" hidden="1" spans="1:14">
      <c r="A272" s="27">
        <v>271</v>
      </c>
      <c r="B272" s="28" t="s">
        <v>246</v>
      </c>
      <c r="C272" s="27" t="s">
        <v>405</v>
      </c>
      <c r="D272" s="27" t="s">
        <v>263</v>
      </c>
      <c r="E272" s="24" t="s">
        <v>408</v>
      </c>
      <c r="F272" s="24" t="s">
        <v>15</v>
      </c>
      <c r="G272" s="24" t="s">
        <v>27</v>
      </c>
      <c r="H272" s="24">
        <f t="shared" si="18"/>
        <v>1</v>
      </c>
      <c r="I272" s="24">
        <f t="shared" si="19"/>
        <v>0.2</v>
      </c>
      <c r="J272" s="35">
        <f t="shared" si="17"/>
        <v>0.3</v>
      </c>
      <c r="K272" s="24">
        <f t="shared" si="20"/>
        <v>0.5</v>
      </c>
      <c r="L272" s="24"/>
      <c r="M272" s="24"/>
      <c r="N272" s="24"/>
    </row>
    <row r="273" ht="36" hidden="1" spans="1:14">
      <c r="A273" s="24">
        <v>272</v>
      </c>
      <c r="B273" s="28" t="s">
        <v>246</v>
      </c>
      <c r="C273" s="24" t="s">
        <v>405</v>
      </c>
      <c r="D273" s="24" t="s">
        <v>263</v>
      </c>
      <c r="E273" s="24" t="s">
        <v>409</v>
      </c>
      <c r="F273" s="24" t="s">
        <v>15</v>
      </c>
      <c r="G273" s="24" t="s">
        <v>27</v>
      </c>
      <c r="H273" s="24">
        <f t="shared" si="18"/>
        <v>1</v>
      </c>
      <c r="I273" s="24">
        <f t="shared" si="19"/>
        <v>0.2</v>
      </c>
      <c r="J273" s="35">
        <f t="shared" si="17"/>
        <v>0.3</v>
      </c>
      <c r="K273" s="24">
        <f t="shared" si="20"/>
        <v>0.5</v>
      </c>
      <c r="L273" s="24"/>
      <c r="M273" s="24"/>
      <c r="N273" s="24"/>
    </row>
    <row r="274" ht="18" hidden="1" spans="1:14">
      <c r="A274" s="24">
        <v>273</v>
      </c>
      <c r="B274" s="28" t="s">
        <v>246</v>
      </c>
      <c r="C274" s="24" t="s">
        <v>405</v>
      </c>
      <c r="D274" s="24" t="s">
        <v>263</v>
      </c>
      <c r="E274" s="24" t="s">
        <v>410</v>
      </c>
      <c r="F274" s="24" t="s">
        <v>35</v>
      </c>
      <c r="G274" s="24" t="s">
        <v>27</v>
      </c>
      <c r="H274" s="24">
        <f t="shared" si="18"/>
        <v>1</v>
      </c>
      <c r="I274" s="24">
        <f t="shared" si="19"/>
        <v>0.2</v>
      </c>
      <c r="J274" s="35">
        <f t="shared" si="17"/>
        <v>0.3</v>
      </c>
      <c r="K274" s="24">
        <f t="shared" si="20"/>
        <v>0.5</v>
      </c>
      <c r="L274" s="24"/>
      <c r="M274" s="24"/>
      <c r="N274" s="24"/>
    </row>
    <row r="275" ht="18" hidden="1" spans="1:14">
      <c r="A275" s="24">
        <v>274</v>
      </c>
      <c r="B275" s="28" t="s">
        <v>246</v>
      </c>
      <c r="C275" s="24" t="s">
        <v>405</v>
      </c>
      <c r="D275" s="24" t="s">
        <v>263</v>
      </c>
      <c r="E275" s="24" t="s">
        <v>411</v>
      </c>
      <c r="F275" s="24" t="s">
        <v>35</v>
      </c>
      <c r="G275" s="24" t="s">
        <v>27</v>
      </c>
      <c r="H275" s="24">
        <f t="shared" si="18"/>
        <v>1</v>
      </c>
      <c r="I275" s="24">
        <f t="shared" si="19"/>
        <v>0.2</v>
      </c>
      <c r="J275" s="35">
        <f t="shared" si="17"/>
        <v>0.3</v>
      </c>
      <c r="K275" s="24">
        <f t="shared" si="20"/>
        <v>0.5</v>
      </c>
      <c r="L275" s="24"/>
      <c r="M275" s="24"/>
      <c r="N275" s="24"/>
    </row>
    <row r="276" ht="18" hidden="1" spans="1:14">
      <c r="A276" s="24">
        <v>275</v>
      </c>
      <c r="B276" s="28" t="s">
        <v>246</v>
      </c>
      <c r="C276" s="24" t="s">
        <v>405</v>
      </c>
      <c r="D276" s="24" t="s">
        <v>263</v>
      </c>
      <c r="E276" s="24" t="s">
        <v>412</v>
      </c>
      <c r="F276" s="24" t="s">
        <v>35</v>
      </c>
      <c r="G276" s="24" t="s">
        <v>27</v>
      </c>
      <c r="H276" s="24">
        <f t="shared" si="18"/>
        <v>1</v>
      </c>
      <c r="I276" s="24">
        <f t="shared" si="19"/>
        <v>0.2</v>
      </c>
      <c r="J276" s="35">
        <f t="shared" si="17"/>
        <v>0.3</v>
      </c>
      <c r="K276" s="24">
        <f t="shared" si="20"/>
        <v>0.5</v>
      </c>
      <c r="L276" s="24"/>
      <c r="M276" s="24"/>
      <c r="N276" s="24"/>
    </row>
    <row r="277" ht="36" hidden="1" spans="1:14">
      <c r="A277" s="24">
        <v>276</v>
      </c>
      <c r="B277" s="28" t="s">
        <v>246</v>
      </c>
      <c r="C277" s="32" t="s">
        <v>320</v>
      </c>
      <c r="D277" s="33" t="s">
        <v>321</v>
      </c>
      <c r="E277" s="24" t="s">
        <v>322</v>
      </c>
      <c r="F277" s="24" t="s">
        <v>15</v>
      </c>
      <c r="G277" s="24" t="s">
        <v>27</v>
      </c>
      <c r="H277" s="24">
        <f t="shared" si="18"/>
        <v>1</v>
      </c>
      <c r="I277" s="24">
        <f t="shared" si="19"/>
        <v>0.2</v>
      </c>
      <c r="J277" s="35">
        <f t="shared" si="17"/>
        <v>0.3</v>
      </c>
      <c r="K277" s="24">
        <f t="shared" si="20"/>
        <v>0.5</v>
      </c>
      <c r="L277" s="24"/>
      <c r="M277" s="24"/>
      <c r="N277" s="24"/>
    </row>
    <row r="278" ht="18" hidden="1" spans="1:14">
      <c r="A278" s="24">
        <v>277</v>
      </c>
      <c r="B278" s="28" t="s">
        <v>246</v>
      </c>
      <c r="C278" s="32" t="s">
        <v>320</v>
      </c>
      <c r="D278" s="32" t="s">
        <v>323</v>
      </c>
      <c r="E278" s="24" t="s">
        <v>324</v>
      </c>
      <c r="F278" s="24" t="s">
        <v>15</v>
      </c>
      <c r="G278" s="24" t="s">
        <v>27</v>
      </c>
      <c r="H278" s="24">
        <f t="shared" si="18"/>
        <v>1</v>
      </c>
      <c r="I278" s="24">
        <f t="shared" si="19"/>
        <v>0.2</v>
      </c>
      <c r="J278" s="35">
        <f t="shared" si="17"/>
        <v>0.3</v>
      </c>
      <c r="K278" s="24">
        <f t="shared" si="20"/>
        <v>0.5</v>
      </c>
      <c r="L278" s="24"/>
      <c r="M278" s="24"/>
      <c r="N278" s="24"/>
    </row>
    <row r="279" ht="18" hidden="1" spans="1:14">
      <c r="A279" s="24">
        <v>278</v>
      </c>
      <c r="B279" s="28" t="s">
        <v>246</v>
      </c>
      <c r="C279" s="32" t="s">
        <v>320</v>
      </c>
      <c r="D279" s="24" t="s">
        <v>325</v>
      </c>
      <c r="E279" s="24" t="s">
        <v>326</v>
      </c>
      <c r="F279" s="24" t="s">
        <v>15</v>
      </c>
      <c r="G279" s="24" t="s">
        <v>27</v>
      </c>
      <c r="H279" s="24">
        <f t="shared" si="18"/>
        <v>1</v>
      </c>
      <c r="I279" s="24">
        <f t="shared" si="19"/>
        <v>0.2</v>
      </c>
      <c r="J279" s="35">
        <f t="shared" si="17"/>
        <v>0.3</v>
      </c>
      <c r="K279" s="24">
        <f t="shared" si="20"/>
        <v>0.5</v>
      </c>
      <c r="L279" s="24"/>
      <c r="M279" s="24"/>
      <c r="N279" s="24"/>
    </row>
    <row r="280" ht="18" hidden="1" spans="1:14">
      <c r="A280" s="24">
        <v>279</v>
      </c>
      <c r="B280" s="28" t="s">
        <v>246</v>
      </c>
      <c r="C280" s="32" t="s">
        <v>320</v>
      </c>
      <c r="D280" s="24" t="s">
        <v>231</v>
      </c>
      <c r="E280" s="24" t="s">
        <v>327</v>
      </c>
      <c r="F280" s="24" t="s">
        <v>15</v>
      </c>
      <c r="G280" s="24" t="s">
        <v>27</v>
      </c>
      <c r="H280" s="24">
        <f t="shared" si="18"/>
        <v>1</v>
      </c>
      <c r="I280" s="24">
        <f t="shared" si="19"/>
        <v>0.2</v>
      </c>
      <c r="J280" s="35">
        <f t="shared" si="17"/>
        <v>0.3</v>
      </c>
      <c r="K280" s="24">
        <f t="shared" si="20"/>
        <v>0.5</v>
      </c>
      <c r="L280" s="24"/>
      <c r="M280" s="24"/>
      <c r="N280" s="24"/>
    </row>
    <row r="281" ht="18" hidden="1" spans="1:14">
      <c r="A281" s="24">
        <v>280</v>
      </c>
      <c r="B281" s="28" t="s">
        <v>246</v>
      </c>
      <c r="C281" s="33" t="s">
        <v>197</v>
      </c>
      <c r="D281" s="24" t="s">
        <v>167</v>
      </c>
      <c r="E281" s="24" t="s">
        <v>328</v>
      </c>
      <c r="F281" s="24" t="s">
        <v>35</v>
      </c>
      <c r="G281" s="24" t="s">
        <v>20</v>
      </c>
      <c r="H281" s="24">
        <f t="shared" si="18"/>
        <v>2</v>
      </c>
      <c r="I281" s="24">
        <f t="shared" si="19"/>
        <v>0.4</v>
      </c>
      <c r="J281" s="35">
        <f t="shared" si="17"/>
        <v>0.6</v>
      </c>
      <c r="K281" s="24">
        <f t="shared" si="20"/>
        <v>1</v>
      </c>
      <c r="L281" s="24"/>
      <c r="M281" s="24"/>
      <c r="N281" s="24"/>
    </row>
    <row r="282" ht="18" hidden="1" spans="1:14">
      <c r="A282" s="29">
        <v>281</v>
      </c>
      <c r="B282" s="28" t="s">
        <v>246</v>
      </c>
      <c r="C282" s="29" t="s">
        <v>329</v>
      </c>
      <c r="D282" s="29" t="s">
        <v>330</v>
      </c>
      <c r="E282" s="24" t="s">
        <v>331</v>
      </c>
      <c r="F282" s="24" t="s">
        <v>35</v>
      </c>
      <c r="G282" s="24" t="s">
        <v>20</v>
      </c>
      <c r="H282" s="24">
        <f t="shared" si="18"/>
        <v>2</v>
      </c>
      <c r="I282" s="24">
        <f t="shared" si="19"/>
        <v>0.4</v>
      </c>
      <c r="J282" s="35">
        <f t="shared" si="17"/>
        <v>0.6</v>
      </c>
      <c r="K282" s="24">
        <f t="shared" si="20"/>
        <v>1</v>
      </c>
      <c r="L282" s="24"/>
      <c r="M282" s="24"/>
      <c r="N282" s="24"/>
    </row>
    <row r="283" ht="18" spans="1:14">
      <c r="A283" s="24">
        <v>282</v>
      </c>
      <c r="B283" s="8" t="s">
        <v>246</v>
      </c>
      <c r="C283" s="25" t="s">
        <v>413</v>
      </c>
      <c r="D283" s="25" t="s">
        <v>414</v>
      </c>
      <c r="E283" s="24" t="s">
        <v>414</v>
      </c>
      <c r="F283" s="24" t="s">
        <v>15</v>
      </c>
      <c r="G283" s="24" t="s">
        <v>20</v>
      </c>
      <c r="H283" s="24">
        <f t="shared" si="18"/>
        <v>2</v>
      </c>
      <c r="I283" s="24">
        <f t="shared" si="19"/>
        <v>0.4</v>
      </c>
      <c r="J283" s="35">
        <f t="shared" si="17"/>
        <v>0.6</v>
      </c>
      <c r="K283" s="24">
        <f t="shared" si="20"/>
        <v>1</v>
      </c>
      <c r="L283" s="24"/>
      <c r="M283" s="24"/>
      <c r="N283" s="24"/>
    </row>
    <row r="284" ht="18" spans="1:14">
      <c r="A284" s="24">
        <v>283</v>
      </c>
      <c r="B284" s="8" t="s">
        <v>246</v>
      </c>
      <c r="C284" s="25" t="s">
        <v>413</v>
      </c>
      <c r="D284" s="25" t="s">
        <v>263</v>
      </c>
      <c r="E284" s="24" t="s">
        <v>264</v>
      </c>
      <c r="F284" s="24" t="s">
        <v>15</v>
      </c>
      <c r="G284" s="24" t="s">
        <v>27</v>
      </c>
      <c r="H284" s="24">
        <f t="shared" si="18"/>
        <v>1</v>
      </c>
      <c r="I284" s="24">
        <f t="shared" si="19"/>
        <v>0.2</v>
      </c>
      <c r="J284" s="35">
        <f t="shared" si="17"/>
        <v>0.3</v>
      </c>
      <c r="K284" s="24">
        <f t="shared" si="20"/>
        <v>0.5</v>
      </c>
      <c r="L284" s="24"/>
      <c r="M284" s="24"/>
      <c r="N284" s="24"/>
    </row>
    <row r="285" ht="18" spans="1:14">
      <c r="A285" s="24">
        <v>284</v>
      </c>
      <c r="B285" s="8" t="s">
        <v>246</v>
      </c>
      <c r="C285" s="25" t="s">
        <v>415</v>
      </c>
      <c r="D285" s="25" t="s">
        <v>263</v>
      </c>
      <c r="E285" s="24" t="s">
        <v>414</v>
      </c>
      <c r="F285" s="24" t="s">
        <v>15</v>
      </c>
      <c r="G285" s="24" t="s">
        <v>20</v>
      </c>
      <c r="H285" s="24">
        <f t="shared" si="18"/>
        <v>2</v>
      </c>
      <c r="I285" s="24">
        <f t="shared" si="19"/>
        <v>0.4</v>
      </c>
      <c r="J285" s="35">
        <f t="shared" si="17"/>
        <v>0.6</v>
      </c>
      <c r="K285" s="24">
        <f t="shared" si="20"/>
        <v>1</v>
      </c>
      <c r="L285" s="24"/>
      <c r="M285" s="24"/>
      <c r="N285" s="24"/>
    </row>
    <row r="286" ht="18" spans="1:14">
      <c r="A286" s="24">
        <v>285</v>
      </c>
      <c r="B286" s="8" t="s">
        <v>246</v>
      </c>
      <c r="C286" s="25" t="s">
        <v>415</v>
      </c>
      <c r="D286" s="25" t="s">
        <v>414</v>
      </c>
      <c r="E286" s="24" t="s">
        <v>416</v>
      </c>
      <c r="F286" s="24" t="s">
        <v>15</v>
      </c>
      <c r="G286" s="24" t="s">
        <v>27</v>
      </c>
      <c r="H286" s="24">
        <f t="shared" si="18"/>
        <v>1</v>
      </c>
      <c r="I286" s="24">
        <f t="shared" si="19"/>
        <v>0.2</v>
      </c>
      <c r="J286" s="35">
        <f t="shared" si="17"/>
        <v>0.3</v>
      </c>
      <c r="K286" s="24">
        <f t="shared" si="20"/>
        <v>0.5</v>
      </c>
      <c r="L286" s="24"/>
      <c r="M286" s="24"/>
      <c r="N286" s="24"/>
    </row>
    <row r="287" ht="18" spans="1:14">
      <c r="A287" s="24">
        <v>286</v>
      </c>
      <c r="B287" s="8" t="s">
        <v>246</v>
      </c>
      <c r="C287" s="25" t="s">
        <v>417</v>
      </c>
      <c r="D287" s="25" t="s">
        <v>263</v>
      </c>
      <c r="E287" s="24" t="s">
        <v>414</v>
      </c>
      <c r="F287" s="24" t="s">
        <v>15</v>
      </c>
      <c r="G287" s="24" t="s">
        <v>20</v>
      </c>
      <c r="H287" s="24">
        <f t="shared" si="18"/>
        <v>2</v>
      </c>
      <c r="I287" s="24">
        <f t="shared" si="19"/>
        <v>0.4</v>
      </c>
      <c r="J287" s="35">
        <f t="shared" si="17"/>
        <v>0.6</v>
      </c>
      <c r="K287" s="24">
        <f t="shared" si="20"/>
        <v>1</v>
      </c>
      <c r="L287" s="24"/>
      <c r="M287" s="24"/>
      <c r="N287" s="24"/>
    </row>
    <row r="288" ht="18" spans="1:14">
      <c r="A288" s="24">
        <v>287</v>
      </c>
      <c r="B288" s="8" t="s">
        <v>246</v>
      </c>
      <c r="C288" s="25" t="s">
        <v>417</v>
      </c>
      <c r="D288" s="25" t="s">
        <v>414</v>
      </c>
      <c r="E288" s="24" t="s">
        <v>267</v>
      </c>
      <c r="F288" s="24" t="s">
        <v>15</v>
      </c>
      <c r="G288" s="24" t="s">
        <v>27</v>
      </c>
      <c r="H288" s="24">
        <f t="shared" si="18"/>
        <v>1</v>
      </c>
      <c r="I288" s="24">
        <f t="shared" si="19"/>
        <v>0.2</v>
      </c>
      <c r="J288" s="35">
        <f t="shared" si="17"/>
        <v>0.3</v>
      </c>
      <c r="K288" s="24">
        <f t="shared" si="20"/>
        <v>0.5</v>
      </c>
      <c r="L288" s="24"/>
      <c r="M288" s="24"/>
      <c r="N288" s="24"/>
    </row>
    <row r="289" ht="18" spans="1:14">
      <c r="A289" s="24">
        <v>288</v>
      </c>
      <c r="B289" s="8" t="s">
        <v>246</v>
      </c>
      <c r="C289" s="25" t="s">
        <v>418</v>
      </c>
      <c r="D289" s="25" t="s">
        <v>263</v>
      </c>
      <c r="E289" s="24" t="s">
        <v>414</v>
      </c>
      <c r="F289" s="24" t="s">
        <v>15</v>
      </c>
      <c r="G289" s="24" t="s">
        <v>20</v>
      </c>
      <c r="H289" s="24">
        <f t="shared" si="18"/>
        <v>2</v>
      </c>
      <c r="I289" s="24">
        <f t="shared" si="19"/>
        <v>0.4</v>
      </c>
      <c r="J289" s="35">
        <f t="shared" si="17"/>
        <v>0.6</v>
      </c>
      <c r="K289" s="24">
        <f t="shared" si="20"/>
        <v>1</v>
      </c>
      <c r="L289" s="24"/>
      <c r="M289" s="24"/>
      <c r="N289" s="24"/>
    </row>
    <row r="290" ht="18" spans="1:14">
      <c r="A290" s="24">
        <v>289</v>
      </c>
      <c r="B290" s="8" t="s">
        <v>246</v>
      </c>
      <c r="C290" s="25" t="s">
        <v>418</v>
      </c>
      <c r="D290" s="25" t="s">
        <v>414</v>
      </c>
      <c r="E290" s="24" t="s">
        <v>419</v>
      </c>
      <c r="F290" s="24" t="s">
        <v>15</v>
      </c>
      <c r="G290" s="24" t="s">
        <v>27</v>
      </c>
      <c r="H290" s="24">
        <f t="shared" si="18"/>
        <v>1</v>
      </c>
      <c r="I290" s="24">
        <f t="shared" si="19"/>
        <v>0.2</v>
      </c>
      <c r="J290" s="35">
        <f t="shared" si="17"/>
        <v>0.3</v>
      </c>
      <c r="K290" s="24">
        <f t="shared" si="20"/>
        <v>0.5</v>
      </c>
      <c r="L290" s="24"/>
      <c r="M290" s="24"/>
      <c r="N290" s="24"/>
    </row>
    <row r="291" ht="18" spans="1:14">
      <c r="A291" s="24">
        <v>290</v>
      </c>
      <c r="B291" s="8" t="s">
        <v>246</v>
      </c>
      <c r="C291" s="25" t="s">
        <v>420</v>
      </c>
      <c r="D291" s="25" t="s">
        <v>421</v>
      </c>
      <c r="E291" s="24" t="s">
        <v>421</v>
      </c>
      <c r="F291" s="24" t="s">
        <v>35</v>
      </c>
      <c r="G291" s="24" t="s">
        <v>20</v>
      </c>
      <c r="H291" s="24">
        <f t="shared" si="18"/>
        <v>2</v>
      </c>
      <c r="I291" s="24">
        <f t="shared" si="19"/>
        <v>0.4</v>
      </c>
      <c r="J291" s="35">
        <f t="shared" si="17"/>
        <v>0.6</v>
      </c>
      <c r="K291" s="24">
        <f t="shared" si="20"/>
        <v>1</v>
      </c>
      <c r="L291" s="24"/>
      <c r="M291" s="24"/>
      <c r="N291" s="24"/>
    </row>
    <row r="292" ht="18" spans="1:14">
      <c r="A292" s="24">
        <v>291</v>
      </c>
      <c r="B292" s="8" t="s">
        <v>246</v>
      </c>
      <c r="C292" s="25" t="s">
        <v>422</v>
      </c>
      <c r="D292" s="25" t="s">
        <v>422</v>
      </c>
      <c r="E292" s="24" t="s">
        <v>423</v>
      </c>
      <c r="F292" s="24" t="s">
        <v>35</v>
      </c>
      <c r="G292" s="24" t="s">
        <v>20</v>
      </c>
      <c r="H292" s="24">
        <f t="shared" si="18"/>
        <v>2</v>
      </c>
      <c r="I292" s="24">
        <f t="shared" si="19"/>
        <v>0.4</v>
      </c>
      <c r="J292" s="35">
        <f t="shared" si="17"/>
        <v>0.6</v>
      </c>
      <c r="K292" s="24">
        <f t="shared" si="20"/>
        <v>1</v>
      </c>
      <c r="L292" s="24"/>
      <c r="M292" s="24"/>
      <c r="N292" s="24"/>
    </row>
    <row r="293" ht="18" spans="1:14">
      <c r="A293" s="24">
        <v>292</v>
      </c>
      <c r="B293" s="8" t="s">
        <v>246</v>
      </c>
      <c r="C293" s="25" t="s">
        <v>424</v>
      </c>
      <c r="D293" s="25" t="s">
        <v>424</v>
      </c>
      <c r="E293" s="24" t="s">
        <v>425</v>
      </c>
      <c r="F293" s="24" t="s">
        <v>15</v>
      </c>
      <c r="G293" s="24" t="s">
        <v>20</v>
      </c>
      <c r="H293" s="24">
        <f t="shared" si="18"/>
        <v>2</v>
      </c>
      <c r="I293" s="24">
        <f t="shared" si="19"/>
        <v>0.4</v>
      </c>
      <c r="J293" s="35">
        <f t="shared" si="17"/>
        <v>0.6</v>
      </c>
      <c r="K293" s="24">
        <f t="shared" si="20"/>
        <v>1</v>
      </c>
      <c r="L293" s="24"/>
      <c r="M293" s="24"/>
      <c r="N293" s="24"/>
    </row>
    <row r="294" ht="18" spans="1:14">
      <c r="A294" s="24">
        <v>293</v>
      </c>
      <c r="B294" s="8" t="s">
        <v>246</v>
      </c>
      <c r="C294" s="25" t="s">
        <v>137</v>
      </c>
      <c r="D294" s="25" t="s">
        <v>178</v>
      </c>
      <c r="E294" s="24" t="s">
        <v>179</v>
      </c>
      <c r="F294" s="24" t="s">
        <v>15</v>
      </c>
      <c r="G294" s="24" t="s">
        <v>27</v>
      </c>
      <c r="H294" s="24">
        <f t="shared" si="18"/>
        <v>1</v>
      </c>
      <c r="I294" s="24">
        <f t="shared" si="19"/>
        <v>0.2</v>
      </c>
      <c r="J294" s="35">
        <f t="shared" si="17"/>
        <v>0.3</v>
      </c>
      <c r="K294" s="24">
        <f t="shared" si="20"/>
        <v>0.5</v>
      </c>
      <c r="L294" s="24"/>
      <c r="M294" s="24"/>
      <c r="N294" s="24"/>
    </row>
    <row r="295" ht="18" spans="1:14">
      <c r="A295" s="24">
        <v>294</v>
      </c>
      <c r="B295" s="8" t="s">
        <v>246</v>
      </c>
      <c r="C295" s="25" t="s">
        <v>137</v>
      </c>
      <c r="D295" s="25" t="s">
        <v>426</v>
      </c>
      <c r="E295" s="24" t="s">
        <v>427</v>
      </c>
      <c r="F295" s="24" t="s">
        <v>35</v>
      </c>
      <c r="G295" s="24" t="s">
        <v>27</v>
      </c>
      <c r="H295" s="24">
        <f t="shared" si="18"/>
        <v>1</v>
      </c>
      <c r="I295" s="24">
        <f t="shared" si="19"/>
        <v>0.2</v>
      </c>
      <c r="J295" s="35">
        <f t="shared" si="17"/>
        <v>0.3</v>
      </c>
      <c r="K295" s="24">
        <f t="shared" si="20"/>
        <v>0.5</v>
      </c>
      <c r="L295" s="24"/>
      <c r="M295" s="24"/>
      <c r="N295" s="24"/>
    </row>
    <row r="296" ht="18" spans="1:14">
      <c r="A296" s="24">
        <v>295</v>
      </c>
      <c r="B296" s="8" t="s">
        <v>246</v>
      </c>
      <c r="C296" s="25" t="s">
        <v>137</v>
      </c>
      <c r="D296" s="25" t="s">
        <v>428</v>
      </c>
      <c r="E296" s="24" t="s">
        <v>429</v>
      </c>
      <c r="F296" s="24" t="s">
        <v>35</v>
      </c>
      <c r="G296" s="24" t="s">
        <v>20</v>
      </c>
      <c r="H296" s="24">
        <f t="shared" si="18"/>
        <v>2</v>
      </c>
      <c r="I296" s="24">
        <f t="shared" si="19"/>
        <v>0.4</v>
      </c>
      <c r="J296" s="35">
        <f t="shared" si="17"/>
        <v>0.6</v>
      </c>
      <c r="K296" s="24">
        <f t="shared" si="20"/>
        <v>1</v>
      </c>
      <c r="L296" s="24"/>
      <c r="M296" s="24"/>
      <c r="N296" s="24"/>
    </row>
    <row r="297" ht="18" spans="1:14">
      <c r="A297" s="24">
        <v>296</v>
      </c>
      <c r="B297" s="8" t="s">
        <v>246</v>
      </c>
      <c r="C297" s="25" t="s">
        <v>183</v>
      </c>
      <c r="D297" s="25" t="s">
        <v>263</v>
      </c>
      <c r="E297" s="24" t="s">
        <v>430</v>
      </c>
      <c r="F297" s="24" t="s">
        <v>15</v>
      </c>
      <c r="G297" s="24" t="s">
        <v>20</v>
      </c>
      <c r="H297" s="24">
        <f t="shared" si="18"/>
        <v>2</v>
      </c>
      <c r="I297" s="24">
        <f t="shared" si="19"/>
        <v>0.4</v>
      </c>
      <c r="J297" s="35">
        <f t="shared" si="17"/>
        <v>0.6</v>
      </c>
      <c r="K297" s="24">
        <f t="shared" si="20"/>
        <v>1</v>
      </c>
      <c r="L297" s="24"/>
      <c r="M297" s="24"/>
      <c r="N297" s="24"/>
    </row>
  </sheetData>
  <autoFilter xmlns:etc="http://www.wps.cn/officeDocument/2017/etCustomData" ref="A1:N297" etc:filterBottomFollowUsedRange="0">
    <filterColumn colId="2">
      <colorFilter dxfId="0"/>
      <extLst>
        <colorFilter dxfId="0"/>
        <colorFilter dxfId="1"/>
        <dxfs count="2">
          <dxf>
            <fill>
              <patternFill patternType="solid">
                <fgColor rgb="FFF8CBAD"/>
                <bgColor rgb="FFF8CBAD"/>
              </patternFill>
            </fill>
          </dxf>
          <dxf>
            <fill>
              <patternFill patternType="solid">
                <fgColor rgb="FFFFC000"/>
                <bgColor rgb="FFFFC000"/>
              </patternFill>
            </fill>
          </dxf>
        </dxfs>
      </extLst>
    </filterColumn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A1" sqref="A1:D1"/>
    </sheetView>
  </sheetViews>
  <sheetFormatPr defaultColWidth="8.87962962962963" defaultRowHeight="15.6"/>
  <cols>
    <col min="1" max="1" width="7.25" style="11" customWidth="1"/>
    <col min="2" max="2" width="26.25" style="11" customWidth="1"/>
    <col min="3" max="3" width="25" style="11" customWidth="1"/>
    <col min="4" max="4" width="28.75" style="11" customWidth="1"/>
    <col min="5" max="14" width="8.87962962962963" style="12"/>
    <col min="15" max="16384" width="8.87962962962963" style="11"/>
  </cols>
  <sheetData>
    <row r="1" spans="1:14">
      <c r="A1" s="13" t="s">
        <v>127</v>
      </c>
      <c r="B1" s="13" t="s">
        <v>245</v>
      </c>
      <c r="C1" s="13" t="s">
        <v>1</v>
      </c>
      <c r="D1" s="13" t="s">
        <v>2</v>
      </c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>
      <c r="A2" s="15">
        <v>1</v>
      </c>
      <c r="B2" s="8" t="s">
        <v>246</v>
      </c>
      <c r="C2" s="14" t="s">
        <v>247</v>
      </c>
      <c r="D2" s="14" t="s">
        <v>155</v>
      </c>
      <c r="E2" s="14" t="s">
        <v>431</v>
      </c>
      <c r="F2" s="14"/>
      <c r="G2" s="16"/>
      <c r="H2" s="14"/>
      <c r="I2" s="14"/>
      <c r="J2" s="18"/>
      <c r="K2" s="14"/>
      <c r="L2" s="14"/>
      <c r="M2" s="14"/>
      <c r="N2" s="19"/>
    </row>
    <row r="3" spans="1:14">
      <c r="A3" s="15">
        <v>2</v>
      </c>
      <c r="B3" s="8" t="s">
        <v>246</v>
      </c>
      <c r="C3" s="14" t="s">
        <v>183</v>
      </c>
      <c r="D3" s="14" t="s">
        <v>261</v>
      </c>
      <c r="E3" s="14" t="s">
        <v>431</v>
      </c>
      <c r="F3" s="14"/>
      <c r="G3" s="16"/>
      <c r="H3" s="14"/>
      <c r="I3" s="14"/>
      <c r="J3" s="18"/>
      <c r="K3" s="14"/>
      <c r="L3" s="14"/>
      <c r="M3" s="14"/>
      <c r="N3" s="14"/>
    </row>
    <row r="4" spans="1:14">
      <c r="A4" s="15">
        <v>3</v>
      </c>
      <c r="B4" s="8" t="s">
        <v>246</v>
      </c>
      <c r="C4" s="14" t="s">
        <v>183</v>
      </c>
      <c r="D4" s="14" t="s">
        <v>263</v>
      </c>
      <c r="E4" s="14" t="s">
        <v>431</v>
      </c>
      <c r="F4" s="14"/>
      <c r="G4" s="14"/>
      <c r="H4" s="14"/>
      <c r="I4" s="14"/>
      <c r="J4" s="18"/>
      <c r="K4" s="14"/>
      <c r="L4" s="14"/>
      <c r="M4" s="14"/>
      <c r="N4" s="14"/>
    </row>
    <row r="5" spans="1:14">
      <c r="A5" s="15">
        <v>4</v>
      </c>
      <c r="B5" s="8" t="s">
        <v>246</v>
      </c>
      <c r="C5" s="14" t="s">
        <v>154</v>
      </c>
      <c r="D5" s="14" t="s">
        <v>343</v>
      </c>
      <c r="E5" s="14" t="s">
        <v>431</v>
      </c>
      <c r="F5" s="14"/>
      <c r="G5" s="14"/>
      <c r="H5" s="14"/>
      <c r="I5" s="14"/>
      <c r="J5" s="18"/>
      <c r="K5" s="14"/>
      <c r="L5" s="14"/>
      <c r="M5" s="14"/>
      <c r="N5" s="14"/>
    </row>
    <row r="6" spans="1:14">
      <c r="A6" s="15">
        <v>5</v>
      </c>
      <c r="B6" s="8" t="s">
        <v>246</v>
      </c>
      <c r="C6" s="14" t="s">
        <v>156</v>
      </c>
      <c r="D6" s="14" t="s">
        <v>343</v>
      </c>
      <c r="E6" s="14" t="s">
        <v>431</v>
      </c>
      <c r="F6" s="14"/>
      <c r="G6" s="14"/>
      <c r="H6" s="14"/>
      <c r="I6" s="14"/>
      <c r="J6" s="18"/>
      <c r="K6" s="14"/>
      <c r="L6" s="14"/>
      <c r="M6" s="14"/>
      <c r="N6" s="14"/>
    </row>
    <row r="7" spans="1:14">
      <c r="A7" s="15">
        <v>6</v>
      </c>
      <c r="B7" s="8" t="s">
        <v>246</v>
      </c>
      <c r="C7" s="17" t="s">
        <v>320</v>
      </c>
      <c r="D7" s="17" t="s">
        <v>321</v>
      </c>
      <c r="E7" s="14" t="s">
        <v>431</v>
      </c>
      <c r="F7" s="14"/>
      <c r="G7" s="14"/>
      <c r="H7" s="14"/>
      <c r="I7" s="14"/>
      <c r="J7" s="18"/>
      <c r="K7" s="14"/>
      <c r="L7" s="14"/>
      <c r="M7" s="14"/>
      <c r="N7" s="14"/>
    </row>
    <row r="8" spans="1:14">
      <c r="A8" s="15">
        <v>7</v>
      </c>
      <c r="B8" s="8" t="s">
        <v>246</v>
      </c>
      <c r="C8" s="17" t="s">
        <v>320</v>
      </c>
      <c r="D8" s="17" t="s">
        <v>323</v>
      </c>
      <c r="E8" s="14" t="s">
        <v>431</v>
      </c>
      <c r="F8" s="14"/>
      <c r="G8" s="14"/>
      <c r="H8" s="14"/>
      <c r="I8" s="14"/>
      <c r="J8" s="18"/>
      <c r="K8" s="14"/>
      <c r="L8" s="14"/>
      <c r="M8" s="14"/>
      <c r="N8" s="14"/>
    </row>
    <row r="9" spans="1:14">
      <c r="A9" s="15">
        <v>8</v>
      </c>
      <c r="B9" s="8" t="s">
        <v>246</v>
      </c>
      <c r="C9" s="17" t="s">
        <v>320</v>
      </c>
      <c r="D9" s="14" t="s">
        <v>325</v>
      </c>
      <c r="E9" s="14" t="s">
        <v>431</v>
      </c>
      <c r="F9" s="14"/>
      <c r="G9" s="14"/>
      <c r="H9" s="14"/>
      <c r="I9" s="14"/>
      <c r="J9" s="18"/>
      <c r="K9" s="14"/>
      <c r="L9" s="14"/>
      <c r="M9" s="14"/>
      <c r="N9" s="14"/>
    </row>
    <row r="10" spans="1:14">
      <c r="A10" s="15">
        <v>9</v>
      </c>
      <c r="B10" s="8" t="s">
        <v>246</v>
      </c>
      <c r="C10" s="17" t="s">
        <v>320</v>
      </c>
      <c r="D10" s="14" t="s">
        <v>231</v>
      </c>
      <c r="E10" s="14" t="s">
        <v>431</v>
      </c>
      <c r="F10" s="14"/>
      <c r="G10" s="14"/>
      <c r="H10" s="14"/>
      <c r="I10" s="14"/>
      <c r="J10" s="18"/>
      <c r="K10" s="14"/>
      <c r="L10" s="14"/>
      <c r="M10" s="14"/>
      <c r="N10" s="14"/>
    </row>
    <row r="11" spans="1:14">
      <c r="A11" s="15">
        <v>10</v>
      </c>
      <c r="B11" s="8" t="s">
        <v>246</v>
      </c>
      <c r="C11" s="17" t="s">
        <v>197</v>
      </c>
      <c r="D11" s="14" t="s">
        <v>167</v>
      </c>
      <c r="E11" s="14" t="s">
        <v>431</v>
      </c>
      <c r="F11" s="14"/>
      <c r="G11" s="14"/>
      <c r="H11" s="14"/>
      <c r="I11" s="14"/>
      <c r="J11" s="18"/>
      <c r="K11" s="14"/>
      <c r="L11" s="14"/>
      <c r="M11" s="14"/>
      <c r="N11" s="14"/>
    </row>
    <row r="12" ht="31.2" spans="1:14">
      <c r="A12" s="15">
        <v>11</v>
      </c>
      <c r="B12" s="8" t="s">
        <v>246</v>
      </c>
      <c r="C12" s="14" t="s">
        <v>329</v>
      </c>
      <c r="D12" s="14" t="s">
        <v>330</v>
      </c>
      <c r="E12" s="14" t="s">
        <v>432</v>
      </c>
      <c r="F12" s="14"/>
      <c r="G12" s="14"/>
      <c r="H12" s="14"/>
      <c r="I12" s="14"/>
      <c r="J12" s="18"/>
      <c r="K12" s="14"/>
      <c r="L12" s="14"/>
      <c r="M12" s="14"/>
      <c r="N12" s="14"/>
    </row>
    <row r="13" spans="1:14">
      <c r="A13" s="15">
        <v>12</v>
      </c>
      <c r="B13" s="8" t="s">
        <v>246</v>
      </c>
      <c r="C13" s="14" t="s">
        <v>355</v>
      </c>
      <c r="D13" s="8" t="s">
        <v>356</v>
      </c>
      <c r="E13" s="14"/>
      <c r="F13" s="14"/>
      <c r="G13" s="14"/>
      <c r="H13" s="14"/>
      <c r="I13" s="14"/>
      <c r="J13" s="18"/>
      <c r="K13" s="14"/>
      <c r="L13" s="14"/>
      <c r="M13" s="14"/>
      <c r="N13" s="14"/>
    </row>
    <row r="14" spans="1:14">
      <c r="A14" s="15">
        <v>13</v>
      </c>
      <c r="B14" s="8" t="s">
        <v>246</v>
      </c>
      <c r="C14" s="14" t="s">
        <v>355</v>
      </c>
      <c r="D14" s="14" t="s">
        <v>263</v>
      </c>
      <c r="E14" s="17"/>
      <c r="F14" s="14"/>
      <c r="G14" s="14"/>
      <c r="H14" s="14"/>
      <c r="I14" s="14"/>
      <c r="J14" s="18"/>
      <c r="K14" s="14"/>
      <c r="L14" s="14"/>
      <c r="M14" s="14"/>
      <c r="N14" s="14"/>
    </row>
    <row r="15" spans="1:14">
      <c r="A15" s="15">
        <v>14</v>
      </c>
      <c r="B15" s="8" t="s">
        <v>246</v>
      </c>
      <c r="C15" s="17" t="s">
        <v>369</v>
      </c>
      <c r="D15" s="14" t="s">
        <v>370</v>
      </c>
      <c r="E15" s="17"/>
      <c r="F15" s="14"/>
      <c r="G15" s="14"/>
      <c r="H15" s="14"/>
      <c r="I15" s="14"/>
      <c r="J15" s="18"/>
      <c r="K15" s="14"/>
      <c r="L15" s="14"/>
      <c r="M15" s="14"/>
      <c r="N15" s="14"/>
    </row>
    <row r="16" spans="1:14">
      <c r="A16" s="15">
        <v>15</v>
      </c>
      <c r="B16" s="8" t="s">
        <v>246</v>
      </c>
      <c r="C16" s="17" t="s">
        <v>369</v>
      </c>
      <c r="D16" s="14" t="s">
        <v>263</v>
      </c>
      <c r="E16" s="17"/>
      <c r="F16" s="14"/>
      <c r="G16" s="14"/>
      <c r="H16" s="14"/>
      <c r="I16" s="14"/>
      <c r="J16" s="18"/>
      <c r="K16" s="14"/>
      <c r="L16" s="14"/>
      <c r="M16" s="14"/>
      <c r="N16" s="14"/>
    </row>
    <row r="17" spans="1:14">
      <c r="A17" s="15">
        <v>16</v>
      </c>
      <c r="B17" s="8" t="s">
        <v>246</v>
      </c>
      <c r="C17" s="14" t="s">
        <v>384</v>
      </c>
      <c r="D17" s="14" t="s">
        <v>155</v>
      </c>
      <c r="E17" s="17"/>
      <c r="F17" s="14"/>
      <c r="G17" s="14"/>
      <c r="H17" s="14"/>
      <c r="I17" s="14"/>
      <c r="J17" s="18"/>
      <c r="K17" s="14"/>
      <c r="L17" s="14"/>
      <c r="M17" s="14"/>
      <c r="N17" s="14"/>
    </row>
    <row r="18" spans="1:14">
      <c r="A18" s="15">
        <v>17</v>
      </c>
      <c r="B18" s="8" t="s">
        <v>246</v>
      </c>
      <c r="C18" s="14" t="s">
        <v>383</v>
      </c>
      <c r="D18" s="14" t="s">
        <v>263</v>
      </c>
      <c r="E18" s="17"/>
      <c r="F18" s="14"/>
      <c r="G18" s="14"/>
      <c r="H18" s="14"/>
      <c r="I18" s="14"/>
      <c r="J18" s="18"/>
      <c r="K18" s="14"/>
      <c r="L18" s="14"/>
      <c r="M18" s="14"/>
      <c r="N18" s="14"/>
    </row>
    <row r="19" spans="1:14">
      <c r="A19" s="15">
        <v>18</v>
      </c>
      <c r="B19" s="8" t="s">
        <v>246</v>
      </c>
      <c r="C19" s="14" t="s">
        <v>387</v>
      </c>
      <c r="D19" s="14" t="s">
        <v>390</v>
      </c>
      <c r="E19" s="14"/>
      <c r="F19" s="14"/>
      <c r="G19" s="14"/>
      <c r="H19" s="14"/>
      <c r="I19" s="14"/>
      <c r="J19" s="18"/>
      <c r="K19" s="14"/>
      <c r="L19" s="14"/>
      <c r="M19" s="14"/>
      <c r="N19" s="14"/>
    </row>
    <row r="20" spans="1:14">
      <c r="A20" s="15">
        <v>19</v>
      </c>
      <c r="B20" s="8" t="s">
        <v>246</v>
      </c>
      <c r="C20" s="14" t="s">
        <v>387</v>
      </c>
      <c r="D20" s="14" t="s">
        <v>263</v>
      </c>
      <c r="E20" s="17"/>
      <c r="F20" s="14"/>
      <c r="G20" s="14"/>
      <c r="H20" s="14"/>
      <c r="I20" s="14"/>
      <c r="J20" s="18"/>
      <c r="K20" s="14"/>
      <c r="L20" s="14"/>
      <c r="M20" s="14"/>
      <c r="N20" s="14"/>
    </row>
    <row r="21" spans="1:14">
      <c r="A21" s="15">
        <v>20</v>
      </c>
      <c r="B21" s="8" t="s">
        <v>246</v>
      </c>
      <c r="C21" s="14" t="s">
        <v>401</v>
      </c>
      <c r="D21" s="14" t="s">
        <v>402</v>
      </c>
      <c r="E21" s="14"/>
      <c r="F21" s="14"/>
      <c r="G21" s="14"/>
      <c r="H21" s="14"/>
      <c r="I21" s="14"/>
      <c r="J21" s="18"/>
      <c r="K21" s="14"/>
      <c r="L21" s="14"/>
      <c r="M21" s="14"/>
      <c r="N21" s="14"/>
    </row>
    <row r="22" spans="1:14">
      <c r="A22" s="15">
        <v>21</v>
      </c>
      <c r="B22" s="8" t="s">
        <v>246</v>
      </c>
      <c r="C22" s="14" t="s">
        <v>405</v>
      </c>
      <c r="D22" s="14" t="s">
        <v>263</v>
      </c>
      <c r="E22" s="14"/>
      <c r="F22" s="14"/>
      <c r="G22" s="14"/>
      <c r="H22" s="14"/>
      <c r="I22" s="14"/>
      <c r="J22" s="18"/>
      <c r="K22" s="14"/>
      <c r="L22" s="14"/>
      <c r="M22" s="14"/>
      <c r="N22" s="14"/>
    </row>
    <row r="23" spans="1:14">
      <c r="A23" s="15">
        <v>22</v>
      </c>
      <c r="B23" s="8" t="s">
        <v>246</v>
      </c>
      <c r="C23" s="14" t="s">
        <v>413</v>
      </c>
      <c r="D23" s="14" t="s">
        <v>414</v>
      </c>
      <c r="E23" s="14"/>
      <c r="F23" s="14"/>
      <c r="G23" s="14"/>
      <c r="H23" s="14"/>
      <c r="I23" s="14"/>
      <c r="J23" s="18"/>
      <c r="K23" s="14"/>
      <c r="L23" s="14"/>
      <c r="M23" s="14"/>
      <c r="N23" s="14"/>
    </row>
    <row r="24" spans="1:14">
      <c r="A24" s="15">
        <v>23</v>
      </c>
      <c r="B24" s="8" t="s">
        <v>246</v>
      </c>
      <c r="C24" s="14" t="s">
        <v>413</v>
      </c>
      <c r="D24" s="14" t="s">
        <v>263</v>
      </c>
      <c r="E24" s="14"/>
      <c r="F24" s="14"/>
      <c r="G24" s="14"/>
      <c r="H24" s="14"/>
      <c r="I24" s="14"/>
      <c r="J24" s="18"/>
      <c r="K24" s="14"/>
      <c r="L24" s="14"/>
      <c r="M24" s="14"/>
      <c r="N24" s="14"/>
    </row>
    <row r="25" spans="1:14">
      <c r="A25" s="15">
        <v>24</v>
      </c>
      <c r="B25" s="8" t="s">
        <v>246</v>
      </c>
      <c r="C25" s="14" t="s">
        <v>415</v>
      </c>
      <c r="D25" s="14" t="s">
        <v>263</v>
      </c>
      <c r="E25" s="14"/>
      <c r="F25" s="14"/>
      <c r="G25" s="14"/>
      <c r="H25" s="14"/>
      <c r="I25" s="14"/>
      <c r="J25" s="18"/>
      <c r="K25" s="14"/>
      <c r="L25" s="14"/>
      <c r="M25" s="14"/>
      <c r="N25" s="14"/>
    </row>
    <row r="26" spans="1:14">
      <c r="A26" s="15">
        <v>25</v>
      </c>
      <c r="B26" s="8" t="s">
        <v>246</v>
      </c>
      <c r="C26" s="14" t="s">
        <v>415</v>
      </c>
      <c r="D26" s="14" t="s">
        <v>414</v>
      </c>
      <c r="E26" s="14"/>
      <c r="F26" s="14"/>
      <c r="G26" s="14"/>
      <c r="H26" s="14"/>
      <c r="I26" s="14"/>
      <c r="J26" s="18"/>
      <c r="K26" s="14"/>
      <c r="L26" s="14"/>
      <c r="M26" s="14"/>
      <c r="N26" s="14"/>
    </row>
    <row r="27" spans="1:14">
      <c r="A27" s="15">
        <v>26</v>
      </c>
      <c r="B27" s="8" t="s">
        <v>246</v>
      </c>
      <c r="C27" s="14" t="s">
        <v>417</v>
      </c>
      <c r="D27" s="14" t="s">
        <v>263</v>
      </c>
      <c r="E27" s="14"/>
      <c r="F27" s="14"/>
      <c r="G27" s="14"/>
      <c r="H27" s="14"/>
      <c r="I27" s="14"/>
      <c r="J27" s="18"/>
      <c r="K27" s="14"/>
      <c r="L27" s="14"/>
      <c r="M27" s="14"/>
      <c r="N27" s="14"/>
    </row>
    <row r="28" spans="1:14">
      <c r="A28" s="15">
        <v>27</v>
      </c>
      <c r="B28" s="8" t="s">
        <v>246</v>
      </c>
      <c r="C28" s="14" t="s">
        <v>417</v>
      </c>
      <c r="D28" s="14" t="s">
        <v>414</v>
      </c>
      <c r="E28" s="14"/>
      <c r="F28" s="14"/>
      <c r="G28" s="14"/>
      <c r="H28" s="14"/>
      <c r="I28" s="14"/>
      <c r="J28" s="18"/>
      <c r="K28" s="14"/>
      <c r="L28" s="14"/>
      <c r="M28" s="14"/>
      <c r="N28" s="14"/>
    </row>
    <row r="29" spans="1:14">
      <c r="A29" s="15">
        <v>28</v>
      </c>
      <c r="B29" s="8" t="s">
        <v>246</v>
      </c>
      <c r="C29" s="14" t="s">
        <v>418</v>
      </c>
      <c r="D29" s="14" t="s">
        <v>263</v>
      </c>
      <c r="E29" s="14"/>
      <c r="F29" s="14"/>
      <c r="G29" s="14"/>
      <c r="H29" s="14"/>
      <c r="I29" s="14"/>
      <c r="J29" s="18"/>
      <c r="K29" s="14"/>
      <c r="L29" s="14"/>
      <c r="M29" s="14"/>
      <c r="N29" s="14"/>
    </row>
    <row r="30" spans="1:14">
      <c r="A30" s="15">
        <v>29</v>
      </c>
      <c r="B30" s="8" t="s">
        <v>246</v>
      </c>
      <c r="C30" s="14" t="s">
        <v>418</v>
      </c>
      <c r="D30" s="14" t="s">
        <v>414</v>
      </c>
      <c r="E30" s="14"/>
      <c r="F30" s="14"/>
      <c r="G30" s="14"/>
      <c r="H30" s="14"/>
      <c r="I30" s="14"/>
      <c r="J30" s="18"/>
      <c r="K30" s="14"/>
      <c r="L30" s="14"/>
      <c r="M30" s="14"/>
      <c r="N30" s="14"/>
    </row>
    <row r="31" spans="1:14">
      <c r="A31" s="15">
        <v>30</v>
      </c>
      <c r="B31" s="8" t="s">
        <v>246</v>
      </c>
      <c r="C31" s="14" t="s">
        <v>420</v>
      </c>
      <c r="D31" s="14" t="s">
        <v>421</v>
      </c>
      <c r="E31" s="14"/>
      <c r="F31" s="14"/>
      <c r="G31" s="14"/>
      <c r="H31" s="14"/>
      <c r="I31" s="14"/>
      <c r="J31" s="18"/>
      <c r="K31" s="14"/>
      <c r="L31" s="14"/>
      <c r="M31" s="14"/>
      <c r="N31" s="14"/>
    </row>
    <row r="32" spans="1:14">
      <c r="A32" s="15">
        <v>31</v>
      </c>
      <c r="B32" s="8" t="s">
        <v>246</v>
      </c>
      <c r="C32" s="14" t="s">
        <v>422</v>
      </c>
      <c r="D32" s="14" t="s">
        <v>422</v>
      </c>
      <c r="E32" s="14"/>
      <c r="F32" s="14"/>
      <c r="G32" s="14"/>
      <c r="H32" s="14"/>
      <c r="I32" s="14"/>
      <c r="J32" s="18"/>
      <c r="K32" s="14"/>
      <c r="L32" s="14"/>
      <c r="M32" s="14"/>
      <c r="N32" s="14"/>
    </row>
    <row r="33" spans="1:14">
      <c r="A33" s="15">
        <v>32</v>
      </c>
      <c r="B33" s="8" t="s">
        <v>246</v>
      </c>
      <c r="C33" s="14" t="s">
        <v>424</v>
      </c>
      <c r="D33" s="14" t="s">
        <v>424</v>
      </c>
      <c r="E33" s="14"/>
      <c r="F33" s="14"/>
      <c r="G33" s="14"/>
      <c r="H33" s="14"/>
      <c r="I33" s="14"/>
      <c r="J33" s="18"/>
      <c r="K33" s="14"/>
      <c r="L33" s="14"/>
      <c r="M33" s="14"/>
      <c r="N33" s="14"/>
    </row>
    <row r="34" spans="1:14">
      <c r="A34" s="15">
        <v>33</v>
      </c>
      <c r="B34" s="8" t="s">
        <v>246</v>
      </c>
      <c r="C34" s="14" t="s">
        <v>137</v>
      </c>
      <c r="D34" s="14" t="s">
        <v>178</v>
      </c>
      <c r="E34" s="14"/>
      <c r="F34" s="14"/>
      <c r="G34" s="14"/>
      <c r="H34" s="14"/>
      <c r="I34" s="14"/>
      <c r="J34" s="18"/>
      <c r="K34" s="14"/>
      <c r="L34" s="14"/>
      <c r="M34" s="14"/>
      <c r="N34" s="14"/>
    </row>
    <row r="35" spans="1:14">
      <c r="A35" s="15">
        <v>34</v>
      </c>
      <c r="B35" s="8" t="s">
        <v>246</v>
      </c>
      <c r="C35" s="14" t="s">
        <v>137</v>
      </c>
      <c r="D35" s="14" t="s">
        <v>426</v>
      </c>
      <c r="E35" s="14"/>
      <c r="F35" s="14"/>
      <c r="G35" s="14"/>
      <c r="H35" s="14"/>
      <c r="I35" s="14"/>
      <c r="J35" s="18"/>
      <c r="K35" s="14"/>
      <c r="L35" s="14"/>
      <c r="M35" s="14"/>
      <c r="N35" s="14"/>
    </row>
    <row r="36" spans="1:14">
      <c r="A36" s="15">
        <v>35</v>
      </c>
      <c r="B36" s="8" t="s">
        <v>246</v>
      </c>
      <c r="C36" s="14" t="s">
        <v>137</v>
      </c>
      <c r="D36" s="14" t="s">
        <v>428</v>
      </c>
      <c r="E36" s="14"/>
      <c r="F36" s="14"/>
      <c r="G36" s="14"/>
      <c r="H36" s="14"/>
      <c r="I36" s="14"/>
      <c r="J36" s="18"/>
      <c r="K36" s="14"/>
      <c r="L36" s="14"/>
      <c r="M36" s="14"/>
      <c r="N36" s="14"/>
    </row>
    <row r="37" spans="1:14">
      <c r="A37" s="15">
        <v>36</v>
      </c>
      <c r="B37" s="8" t="s">
        <v>246</v>
      </c>
      <c r="C37" s="14" t="s">
        <v>183</v>
      </c>
      <c r="D37" s="14" t="s">
        <v>263</v>
      </c>
      <c r="E37" s="14"/>
      <c r="F37" s="14"/>
      <c r="G37" s="14"/>
      <c r="H37" s="14"/>
      <c r="I37" s="14"/>
      <c r="J37" s="18"/>
      <c r="K37" s="14"/>
      <c r="L37" s="14"/>
      <c r="M37" s="14"/>
      <c r="N37" s="14"/>
    </row>
  </sheetData>
  <autoFilter xmlns:etc="http://www.wps.cn/officeDocument/2017/etCustomData" ref="A1:D37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J19" sqref="J19"/>
    </sheetView>
  </sheetViews>
  <sheetFormatPr defaultColWidth="8.88888888888889" defaultRowHeight="14.4" outlineLevelCol="3"/>
  <cols>
    <col min="1" max="1" width="18" customWidth="1"/>
    <col min="2" max="2" width="39.1111111111111" customWidth="1"/>
    <col min="3" max="3" width="23.4444444444444" customWidth="1"/>
    <col min="4" max="4" width="35.6666666666667" customWidth="1"/>
  </cols>
  <sheetData>
    <row r="1" ht="15.6" spans="1:4">
      <c r="A1" s="6" t="s">
        <v>127</v>
      </c>
      <c r="B1" s="6" t="s">
        <v>245</v>
      </c>
      <c r="C1" s="6" t="s">
        <v>1</v>
      </c>
      <c r="D1" s="6" t="s">
        <v>2</v>
      </c>
    </row>
    <row r="2" ht="15.6" spans="1:4">
      <c r="A2" s="7">
        <v>1</v>
      </c>
      <c r="B2" s="8" t="s">
        <v>246</v>
      </c>
      <c r="C2" s="7" t="s">
        <v>433</v>
      </c>
      <c r="D2" s="7" t="s">
        <v>433</v>
      </c>
    </row>
    <row r="3" ht="15.6" spans="1:4">
      <c r="A3" s="7">
        <v>2</v>
      </c>
      <c r="B3" s="8" t="s">
        <v>434</v>
      </c>
      <c r="C3" s="7" t="s">
        <v>435</v>
      </c>
      <c r="D3" s="7" t="s">
        <v>435</v>
      </c>
    </row>
    <row r="4" ht="15.6" spans="1:4">
      <c r="A4" s="7">
        <v>3</v>
      </c>
      <c r="B4" s="8" t="s">
        <v>436</v>
      </c>
      <c r="C4" s="7" t="s">
        <v>437</v>
      </c>
      <c r="D4" s="7" t="s">
        <v>437</v>
      </c>
    </row>
    <row r="5" ht="15.6" spans="1:4">
      <c r="A5" s="7">
        <v>4</v>
      </c>
      <c r="B5" s="8" t="s">
        <v>438</v>
      </c>
      <c r="C5" s="7" t="s">
        <v>439</v>
      </c>
      <c r="D5" s="7" t="s">
        <v>440</v>
      </c>
    </row>
    <row r="6" ht="15.6" spans="1:4">
      <c r="A6" s="7">
        <v>5</v>
      </c>
      <c r="B6" s="8" t="s">
        <v>441</v>
      </c>
      <c r="C6" s="7" t="s">
        <v>442</v>
      </c>
      <c r="D6" s="7" t="s">
        <v>443</v>
      </c>
    </row>
    <row r="7" ht="15.6" spans="1:4">
      <c r="A7" s="7">
        <v>6</v>
      </c>
      <c r="B7" s="8" t="s">
        <v>444</v>
      </c>
      <c r="C7" s="7" t="s">
        <v>45</v>
      </c>
      <c r="D7" t="s">
        <v>445</v>
      </c>
    </row>
    <row r="8" ht="15.6" spans="1:4">
      <c r="A8" s="7">
        <v>7</v>
      </c>
      <c r="B8" s="8" t="s">
        <v>446</v>
      </c>
      <c r="C8" s="7" t="s">
        <v>45</v>
      </c>
      <c r="D8" s="7" t="s">
        <v>447</v>
      </c>
    </row>
    <row r="9" s="5" customFormat="1" ht="15.6" spans="1:4">
      <c r="A9" s="9"/>
      <c r="B9" s="10"/>
      <c r="C9" s="9"/>
      <c r="D9" s="9"/>
    </row>
    <row r="10" s="5" customFormat="1" ht="15.6" spans="1:4">
      <c r="A10" s="9"/>
      <c r="B10" s="10"/>
      <c r="C10" s="9"/>
      <c r="D10" s="9"/>
    </row>
    <row r="11" s="5" customFormat="1" ht="15.6" spans="1:4">
      <c r="A11" s="9"/>
      <c r="B11" s="10"/>
      <c r="C11" s="9"/>
      <c r="D11" s="9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1607820</xdr:colOff>
                <xdr:row>7</xdr:row>
                <xdr:rowOff>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0"/>
  <sheetViews>
    <sheetView workbookViewId="0">
      <selection activeCell="C34" sqref="C34"/>
    </sheetView>
  </sheetViews>
  <sheetFormatPr defaultColWidth="9.12962962962963" defaultRowHeight="14.4" outlineLevelCol="3"/>
  <cols>
    <col min="2" max="2" width="35.75" customWidth="1"/>
    <col min="3" max="3" width="18.3796296296296" customWidth="1"/>
    <col min="4" max="4" width="12.8796296296296" customWidth="1"/>
  </cols>
  <sheetData>
    <row r="1" spans="2:4">
      <c r="B1" s="1" t="s">
        <v>448</v>
      </c>
      <c r="C1" s="1"/>
      <c r="D1" s="1"/>
    </row>
    <row r="2" ht="15.6" spans="2:4">
      <c r="B2" s="2" t="s">
        <v>449</v>
      </c>
      <c r="C2" s="1" t="s">
        <v>450</v>
      </c>
      <c r="D2" s="1" t="s">
        <v>451</v>
      </c>
    </row>
    <row r="3" ht="15.6" spans="2:4">
      <c r="B3" s="3" t="s">
        <v>452</v>
      </c>
      <c r="C3" s="1">
        <v>5.12</v>
      </c>
      <c r="D3" s="1">
        <v>3.2</v>
      </c>
    </row>
    <row r="4" ht="15.6" spans="2:4">
      <c r="B4" s="3" t="s">
        <v>46</v>
      </c>
      <c r="C4" s="1">
        <v>3.84</v>
      </c>
      <c r="D4" s="1">
        <v>2.4</v>
      </c>
    </row>
    <row r="5" ht="15.6" spans="2:4">
      <c r="B5" s="3" t="s">
        <v>453</v>
      </c>
      <c r="C5" s="1">
        <v>3.84</v>
      </c>
      <c r="D5" s="1">
        <v>2.4</v>
      </c>
    </row>
    <row r="6" ht="15.6" spans="2:4">
      <c r="B6" s="3" t="s">
        <v>454</v>
      </c>
      <c r="C6" s="1">
        <v>3.84</v>
      </c>
      <c r="D6" s="1">
        <v>2.4</v>
      </c>
    </row>
    <row r="7" ht="15.6" spans="2:4">
      <c r="B7" s="3" t="s">
        <v>455</v>
      </c>
      <c r="C7" s="1">
        <v>3.84</v>
      </c>
      <c r="D7" s="1">
        <v>2.4</v>
      </c>
    </row>
    <row r="8" ht="15.6" spans="2:4">
      <c r="B8" s="3" t="s">
        <v>456</v>
      </c>
      <c r="C8" s="1">
        <v>3.84</v>
      </c>
      <c r="D8" s="1">
        <v>2.4</v>
      </c>
    </row>
    <row r="9" ht="15.6" spans="2:4">
      <c r="B9" s="3" t="s">
        <v>457</v>
      </c>
      <c r="C9" s="1">
        <v>5.12</v>
      </c>
      <c r="D9" s="1">
        <v>3.2</v>
      </c>
    </row>
    <row r="10" ht="15.6" spans="2:4">
      <c r="B10" s="3" t="s">
        <v>458</v>
      </c>
      <c r="C10" s="1">
        <v>4.48</v>
      </c>
      <c r="D10" s="1">
        <v>2.8</v>
      </c>
    </row>
    <row r="11" ht="15.6" spans="2:4">
      <c r="B11" s="3" t="s">
        <v>45</v>
      </c>
      <c r="C11" s="1">
        <v>3.84</v>
      </c>
      <c r="D11" s="1">
        <v>2.4</v>
      </c>
    </row>
    <row r="12" ht="15.6" spans="2:4">
      <c r="B12" s="3" t="s">
        <v>459</v>
      </c>
      <c r="C12" s="1">
        <v>3.84</v>
      </c>
      <c r="D12" s="1">
        <v>2.4</v>
      </c>
    </row>
    <row r="13" ht="15.6" spans="2:4">
      <c r="B13" s="3" t="s">
        <v>55</v>
      </c>
      <c r="C13" s="1">
        <v>3.84</v>
      </c>
      <c r="D13" s="1">
        <v>2.4</v>
      </c>
    </row>
    <row r="14" ht="15.6" spans="2:4">
      <c r="B14" s="3" t="s">
        <v>53</v>
      </c>
      <c r="C14" s="1">
        <v>3.84</v>
      </c>
      <c r="D14" s="1">
        <v>2.4</v>
      </c>
    </row>
    <row r="15" ht="15.6" spans="2:4">
      <c r="B15" s="3" t="s">
        <v>460</v>
      </c>
      <c r="C15" s="1">
        <v>3.84</v>
      </c>
      <c r="D15" s="1">
        <v>2.4</v>
      </c>
    </row>
    <row r="16" ht="15.6" spans="2:4">
      <c r="B16" s="3" t="s">
        <v>461</v>
      </c>
      <c r="C16" s="1">
        <v>4.48</v>
      </c>
      <c r="D16" s="1">
        <v>2.8</v>
      </c>
    </row>
    <row r="17" ht="15.6" spans="2:4">
      <c r="B17" s="3" t="s">
        <v>462</v>
      </c>
      <c r="C17" s="1">
        <v>3.84</v>
      </c>
      <c r="D17" s="1">
        <v>2.4</v>
      </c>
    </row>
    <row r="18" ht="15.6" spans="2:4">
      <c r="B18" s="3" t="s">
        <v>463</v>
      </c>
      <c r="C18" s="1">
        <v>3.84</v>
      </c>
      <c r="D18" s="1">
        <v>2.4</v>
      </c>
    </row>
    <row r="19" ht="15.6" spans="2:4">
      <c r="B19" s="3" t="s">
        <v>464</v>
      </c>
      <c r="C19" s="1">
        <v>3.84</v>
      </c>
      <c r="D19" s="1">
        <v>2.4</v>
      </c>
    </row>
    <row r="20" ht="15.6" spans="2:4">
      <c r="B20" s="3" t="s">
        <v>465</v>
      </c>
      <c r="C20" s="1">
        <v>3.84</v>
      </c>
      <c r="D20" s="1">
        <v>2.4</v>
      </c>
    </row>
    <row r="21" ht="15.6" spans="2:4">
      <c r="B21" s="3" t="s">
        <v>56</v>
      </c>
      <c r="C21" s="1">
        <v>3.84</v>
      </c>
      <c r="D21" s="1">
        <v>2.4</v>
      </c>
    </row>
    <row r="22" ht="15.6" spans="2:4">
      <c r="B22" s="3" t="s">
        <v>466</v>
      </c>
      <c r="C22" s="1">
        <v>3.84</v>
      </c>
      <c r="D22" s="1">
        <v>2.4</v>
      </c>
    </row>
    <row r="23" ht="15.6" spans="2:4">
      <c r="B23" s="3" t="s">
        <v>458</v>
      </c>
      <c r="C23" s="1">
        <v>4.48</v>
      </c>
      <c r="D23" s="1">
        <v>2.8</v>
      </c>
    </row>
    <row r="24" ht="15.6" spans="2:4">
      <c r="B24" s="3" t="s">
        <v>8</v>
      </c>
      <c r="C24" s="1">
        <v>9.6</v>
      </c>
      <c r="D24" s="1">
        <v>6</v>
      </c>
    </row>
    <row r="25" ht="15.6" spans="2:4">
      <c r="B25" s="3" t="s">
        <v>467</v>
      </c>
      <c r="C25" s="1">
        <v>21.76</v>
      </c>
      <c r="D25" s="1">
        <v>13.6</v>
      </c>
    </row>
    <row r="26" ht="15.6" spans="2:4">
      <c r="B26" s="3" t="s">
        <v>468</v>
      </c>
      <c r="C26" s="1">
        <v>6.4</v>
      </c>
      <c r="D26" s="1">
        <v>4</v>
      </c>
    </row>
    <row r="27" ht="15.6" spans="2:4">
      <c r="B27" s="3" t="s">
        <v>469</v>
      </c>
      <c r="C27" s="1">
        <v>3.2</v>
      </c>
      <c r="D27" s="1">
        <v>2</v>
      </c>
    </row>
    <row r="28" ht="15.6" spans="2:4">
      <c r="B28" s="3" t="s">
        <v>470</v>
      </c>
      <c r="C28" s="1">
        <v>3.2</v>
      </c>
      <c r="D28" s="1">
        <v>2</v>
      </c>
    </row>
    <row r="29" ht="15.6" spans="2:4">
      <c r="B29" s="3" t="s">
        <v>471</v>
      </c>
      <c r="C29" s="1">
        <v>1.92</v>
      </c>
      <c r="D29" s="1">
        <v>1.2</v>
      </c>
    </row>
    <row r="30" spans="2:4">
      <c r="B30" s="1" t="s">
        <v>472</v>
      </c>
      <c r="C30" s="4">
        <f>SUM(C3:C29)</f>
        <v>131.2</v>
      </c>
      <c r="D30" s="4">
        <f>SUM(D3:D29)</f>
        <v>82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"/>
  <sheetViews>
    <sheetView topLeftCell="A16" workbookViewId="0">
      <selection activeCell="D4" sqref="D4"/>
    </sheetView>
  </sheetViews>
  <sheetFormatPr defaultColWidth="8.87962962962963" defaultRowHeight="14.4" outlineLevelRow="2" outlineLevelCol="3"/>
  <sheetData>
    <row r="3" spans="4:4">
      <c r="D3" t="s">
        <v>473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Summary</vt:lpstr>
      <vt:lpstr>FP Customer Order</vt:lpstr>
      <vt:lpstr>FP GC Card Redemption </vt:lpstr>
      <vt:lpstr>FP URD - Exchange </vt:lpstr>
      <vt:lpstr>FP GC Sale Bill </vt:lpstr>
      <vt:lpstr>FP- URD -Purchase</vt:lpstr>
      <vt:lpstr>POS_FUNCTION_POINT_MODULE_SUB</vt:lpstr>
      <vt:lpstr>Data</vt:lpstr>
      <vt:lpstr>Data2</vt:lpstr>
      <vt:lpstr>Revamp scope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user</cp:lastModifiedBy>
  <dcterms:created xsi:type="dcterms:W3CDTF">2024-09-26T10:58:00Z</dcterms:created>
  <dcterms:modified xsi:type="dcterms:W3CDTF">2025-01-12T08:07:50Z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0DC3EE19906B4A2E8DFCE13B23BC42F5_13</vt:lpwstr>
  </property>
  <property fmtid="{D5CDD505-2E9C-101B-9397-08002B2CF9AE}" pid="3" name="KSOProductBuildVer">
    <vt:lpwstr>1033-12.2.0.18911</vt:lpwstr>
  </property>
</Properties>
</file>